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300_ДеньПобеды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<sst xmlns="http://schemas.openxmlformats.org/spreadsheetml/2006/main" count="51" uniqueCount="47">
  <si>
    <t>КП</t>
  </si>
  <si>
    <t>Откр.</t>
  </si>
  <si>
    <t>Закрыт.</t>
  </si>
  <si>
    <t>Общ</t>
  </si>
  <si>
    <t>С</t>
  </si>
  <si>
    <t>Санкт-Петербург ,Поклонная гора</t>
  </si>
  <si>
    <t>Пост ГАИ</t>
  </si>
  <si>
    <t>Белоостров</t>
  </si>
  <si>
    <t>Зеленогорск, светофор</t>
  </si>
  <si>
    <t>Развилка у Черной Речки</t>
  </si>
  <si>
    <t xml:space="preserve">Прямо. </t>
  </si>
  <si>
    <t>Ермилово</t>
  </si>
  <si>
    <r>
      <t xml:space="preserve">Прямо </t>
    </r>
    <r>
      <rPr>
        <sz val="10"/>
        <rFont val="Arial Cyr"/>
        <family val="0"/>
      </rPr>
      <t>на Приморск</t>
    </r>
  </si>
  <si>
    <t>Приморск</t>
  </si>
  <si>
    <t>Советский</t>
  </si>
  <si>
    <r>
      <t xml:space="preserve">Прямо </t>
    </r>
    <r>
      <rPr>
        <sz val="10"/>
        <rFont val="Arial Cyr"/>
        <family val="0"/>
      </rPr>
      <t>на Выборг</t>
    </r>
  </si>
  <si>
    <t>Каменка</t>
  </si>
  <si>
    <t xml:space="preserve">Прямо </t>
  </si>
  <si>
    <r>
      <t>Налево</t>
    </r>
    <r>
      <rPr>
        <sz val="10"/>
        <rFont val="Arial Cyr"/>
        <family val="0"/>
      </rPr>
      <t xml:space="preserve"> на Приморское шоссе</t>
    </r>
  </si>
  <si>
    <t>Зеленогорск</t>
  </si>
  <si>
    <t xml:space="preserve">Сестрорецк </t>
  </si>
  <si>
    <r>
      <t xml:space="preserve">Прямо </t>
    </r>
    <r>
      <rPr>
        <sz val="10"/>
        <rFont val="Arial Cyr"/>
        <family val="0"/>
      </rPr>
      <t>по Приморскому шоссе</t>
    </r>
  </si>
  <si>
    <t>Ф</t>
  </si>
  <si>
    <r>
      <t xml:space="preserve">Технический старт напротив метро Озерки. </t>
    </r>
    <r>
      <rPr>
        <b/>
        <sz val="10"/>
        <rFont val="Arial Cyr"/>
        <family val="0"/>
      </rPr>
      <t>Прямо</t>
    </r>
    <r>
      <rPr>
        <sz val="10"/>
        <rFont val="Arial CYR"/>
        <family val="0"/>
      </rPr>
      <t xml:space="preserve"> по Выборскому шоссе</t>
    </r>
  </si>
  <si>
    <r>
      <t>Через 2 км направо,</t>
    </r>
    <r>
      <rPr>
        <sz val="10"/>
        <rFont val="Arial Cyr"/>
        <family val="0"/>
      </rPr>
      <t xml:space="preserve"> перед виадуком </t>
    </r>
    <r>
      <rPr>
        <b/>
        <sz val="10"/>
        <rFont val="Arial Cyr"/>
        <family val="0"/>
      </rPr>
      <t xml:space="preserve">направо </t>
    </r>
    <r>
      <rPr>
        <sz val="10"/>
        <rFont val="Arial Cyr"/>
        <family val="0"/>
      </rPr>
      <t xml:space="preserve">на шоссе вдоль жд </t>
    </r>
  </si>
  <si>
    <r>
      <t xml:space="preserve">Прямо, </t>
    </r>
    <r>
      <rPr>
        <sz val="10"/>
        <rFont val="Arial Cyr"/>
        <family val="0"/>
      </rPr>
      <t>через</t>
    </r>
    <r>
      <rPr>
        <b/>
        <sz val="10"/>
        <rFont val="Arial Cyr"/>
        <family val="0"/>
      </rPr>
      <t xml:space="preserve"> 2,5км </t>
    </r>
    <r>
      <rPr>
        <sz val="10"/>
        <rFont val="Arial Cyr"/>
        <family val="0"/>
      </rPr>
      <t>на T-образном перекр.</t>
    </r>
    <r>
      <rPr>
        <b/>
        <sz val="10"/>
        <rFont val="Arial Cyr"/>
        <family val="0"/>
      </rPr>
      <t xml:space="preserve"> Направо</t>
    </r>
  </si>
  <si>
    <r>
      <t>После моста</t>
    </r>
    <r>
      <rPr>
        <b/>
        <sz val="10"/>
        <rFont val="Arial Cyr"/>
        <family val="0"/>
      </rPr>
      <t xml:space="preserve"> правее</t>
    </r>
    <r>
      <rPr>
        <sz val="10"/>
        <rFont val="Arial CYR"/>
        <family val="0"/>
      </rPr>
      <t xml:space="preserve"> по Приморской ул.до T-образного перекрестка </t>
    </r>
    <r>
      <rPr>
        <b/>
        <sz val="10"/>
        <rFont val="Arial Cyr"/>
        <family val="0"/>
      </rPr>
      <t>направо</t>
    </r>
    <r>
      <rPr>
        <sz val="10"/>
        <rFont val="Arial CYR"/>
        <family val="0"/>
      </rPr>
      <t xml:space="preserve"> по Ленинградскому шоссе</t>
    </r>
  </si>
  <si>
    <r>
      <t>Прямо</t>
    </r>
    <r>
      <rPr>
        <sz val="10"/>
        <rFont val="Arial Cyr"/>
        <family val="0"/>
      </rPr>
      <t>, на перекрестке через 300 м по главной дороге (</t>
    </r>
    <r>
      <rPr>
        <b/>
        <sz val="10"/>
        <rFont val="Arial Cyr"/>
        <family val="0"/>
      </rPr>
      <t>правее</t>
    </r>
    <r>
      <rPr>
        <sz val="10"/>
        <rFont val="Arial Cyr"/>
        <family val="0"/>
      </rPr>
      <t>)</t>
    </r>
  </si>
  <si>
    <t xml:space="preserve"> Бревет "День Победы"</t>
  </si>
  <si>
    <t>Кп в лесу</t>
  </si>
  <si>
    <r>
      <t>Прямо</t>
    </r>
    <r>
      <rPr>
        <sz val="10"/>
        <rFont val="Arial Cyr"/>
        <family val="0"/>
      </rPr>
      <t xml:space="preserve"> по главной дороге на СПб</t>
    </r>
  </si>
  <si>
    <t>Выборг, кофе справа на заправке</t>
  </si>
  <si>
    <t xml:space="preserve">Выборг, жд мост перед городом </t>
  </si>
  <si>
    <t>Налево по Приморскому шоссе</t>
  </si>
  <si>
    <t>Пос.Озерки</t>
  </si>
  <si>
    <r>
      <t xml:space="preserve">КП слева </t>
    </r>
    <r>
      <rPr>
        <sz val="10"/>
        <rFont val="Arial Cyr"/>
        <family val="0"/>
      </rPr>
      <t>с видом на залив около поворота на Зеркальный</t>
    </r>
  </si>
  <si>
    <t>мыс Флотский</t>
  </si>
  <si>
    <t>Примыкание дороги из Рябово</t>
  </si>
  <si>
    <r>
      <t xml:space="preserve"> прямо, </t>
    </r>
    <r>
      <rPr>
        <sz val="10"/>
        <rFont val="Arial Cyr"/>
        <family val="0"/>
      </rPr>
      <t>через 3,5 км у поста ГАИ поворот</t>
    </r>
    <r>
      <rPr>
        <b/>
        <sz val="10"/>
        <rFont val="Arial Cyr"/>
        <family val="0"/>
      </rPr>
      <t xml:space="preserve"> направо</t>
    </r>
    <r>
      <rPr>
        <sz val="10"/>
        <rFont val="Arial Cyr"/>
        <family val="0"/>
      </rPr>
      <t xml:space="preserve"> на Каменку (</t>
    </r>
    <r>
      <rPr>
        <b/>
        <sz val="10"/>
        <rFont val="Arial Cyr"/>
        <family val="0"/>
      </rPr>
      <t>чек</t>
    </r>
    <r>
      <rPr>
        <sz val="10"/>
        <rFont val="Arial Cyr"/>
        <family val="0"/>
      </rPr>
      <t>)</t>
    </r>
  </si>
  <si>
    <r>
      <t>Прямо</t>
    </r>
    <r>
      <rPr>
        <sz val="10"/>
        <rFont val="Arial Cyr"/>
        <family val="0"/>
      </rPr>
      <t xml:space="preserve">, через 1км на горке, поворот </t>
    </r>
    <r>
      <rPr>
        <b/>
        <sz val="10"/>
        <rFont val="Arial Cyr"/>
        <family val="0"/>
      </rPr>
      <t>налево</t>
    </r>
    <r>
      <rPr>
        <sz val="10"/>
        <rFont val="Arial Cyr"/>
        <family val="0"/>
      </rPr>
      <t xml:space="preserve"> на Песочное.ВНИМАТЕЛЬНО</t>
    </r>
  </si>
  <si>
    <t>Слияние с объездной</t>
  </si>
  <si>
    <r>
      <t>Налево</t>
    </r>
    <r>
      <rPr>
        <sz val="10"/>
        <rFont val="Arial Cyr"/>
        <family val="0"/>
      </rPr>
      <t xml:space="preserve"> на Выборг</t>
    </r>
  </si>
  <si>
    <t>После поворота на Савушкина повернуть направо на Приморский пр. ехать вдоль парка 300 летия СПБ до конца, по  Яхтенной вернуться на Савушкина.</t>
  </si>
  <si>
    <t>угол Приморского шоссе и ул.Савушкина</t>
  </si>
  <si>
    <t>Поляны, магазины</t>
  </si>
  <si>
    <t xml:space="preserve">По главной дороге на Выборг </t>
  </si>
  <si>
    <t>С 17.00 по 22:30 Макдональтс                                          c 22:30 заправка AERO на Савушкина напротив Макдональтса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</si>
</sst>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h]:mm"/>
    <numFmt numFmtId="169" formatCode="#&quot; &quot;?/60"/>
    <numFmt numFmtId="170" formatCode="General;&quot; &quot;;&quot; &quot;\ "/>
    <numFmt numFmtId="171" formatCode="&quot;Расстоян&quot;;&quot;Расстоян&quot;;&quot;Расстоян&quot;"/>
    <numFmt numFmtId="172" formatCode="&quot;Расст&quot;;&quot;Расстоян&quot;;&quot;Расстоян&quot;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20" fontId="6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distributed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/>
    </xf>
    <xf numFmtId="20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distributed"/>
    </xf>
    <xf numFmtId="0" fontId="7" fillId="0" borderId="5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2" xfId="0" applyFont="1" applyBorder="1" applyAlignment="1">
      <alignment/>
    </xf>
    <xf numFmtId="0" fontId="0" fillId="0" borderId="1" xfId="0" applyFont="1" applyBorder="1" applyAlignment="1">
      <alignment vertical="distributed"/>
    </xf>
    <xf numFmtId="20" fontId="6" fillId="0" borderId="4" xfId="0" applyNumberFormat="1" applyFont="1" applyBorder="1" applyAlignment="1">
      <alignment horizontal="right"/>
    </xf>
    <xf numFmtId="0" fontId="0" fillId="0" borderId="1" xfId="0" applyBorder="1" applyAlignment="1">
      <alignment horizontal="center" vertical="distributed"/>
    </xf>
    <xf numFmtId="0" fontId="4" fillId="0" borderId="1" xfId="0" applyFont="1" applyBorder="1" applyAlignment="1">
      <alignment vertical="distributed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172" fontId="0" fillId="0" borderId="1" xfId="0" applyNumberFormat="1" applyBorder="1" applyAlignment="1">
      <alignment horizontal="center"/>
    </xf>
    <xf numFmtId="0" fontId="6" fillId="0" borderId="6" xfId="0" applyFont="1" applyBorder="1" applyAlignment="1">
      <alignment horizontal="center" vertical="distributed"/>
    </xf>
    <xf numFmtId="0" fontId="6" fillId="0" borderId="7" xfId="0" applyFont="1" applyBorder="1" applyAlignment="1">
      <alignment horizontal="center" vertical="distributed"/>
    </xf>
    <xf numFmtId="0" fontId="6" fillId="0" borderId="8" xfId="0" applyFont="1" applyBorder="1" applyAlignment="1">
      <alignment horizontal="center" vertical="distributed"/>
    </xf>
    <xf numFmtId="0" fontId="6" fillId="0" borderId="9" xfId="0" applyFont="1" applyBorder="1" applyAlignment="1">
      <alignment horizontal="center" vertical="distributed"/>
    </xf>
    <xf numFmtId="0" fontId="7" fillId="0" borderId="1" xfId="0" applyFont="1" applyBorder="1" applyAlignment="1">
      <alignment horizontal="left" vertical="distributed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distributed"/>
    </xf>
    <xf numFmtId="20" fontId="6" fillId="0" borderId="3" xfId="0" applyNumberFormat="1" applyFont="1" applyBorder="1" applyAlignment="1">
      <alignment horizontal="right"/>
    </xf>
    <xf numFmtId="0" fontId="7" fillId="0" borderId="1" xfId="0" applyFont="1" applyBorder="1" applyAlignment="1">
      <alignment vertical="distributed"/>
    </xf>
    <xf numFmtId="0" fontId="7" fillId="0" borderId="5" xfId="0" applyFont="1" applyBorder="1" applyAlignment="1">
      <alignment vertical="distributed" wrapText="1"/>
    </xf>
    <xf numFmtId="0" fontId="7" fillId="0" borderId="0" xfId="0" applyFont="1" applyBorder="1" applyAlignment="1">
      <alignment vertical="distributed" wrapText="1"/>
    </xf>
    <xf numFmtId="0" fontId="6" fillId="0" borderId="0" xfId="0" applyFont="1" applyBorder="1" applyAlignment="1">
      <alignment vertical="distributed"/>
    </xf>
    <xf numFmtId="0" fontId="7" fillId="0" borderId="0" xfId="0" applyFont="1" applyBorder="1" applyAlignment="1">
      <alignment vertical="distributed"/>
    </xf>
    <xf numFmtId="0" fontId="0" fillId="0" borderId="0" xfId="0" applyAlignment="1">
      <alignment vertical="distributed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G24" sqref="G24"/>
    </sheetView>
  </sheetViews>
  <sheetFormatPr defaultColWidth="9.00390625" defaultRowHeight="12.75"/>
  <cols>
    <col min="1" max="1" width="3.125" style="0" customWidth="1"/>
    <col min="2" max="2" width="20.625" style="0" customWidth="1"/>
    <col min="3" max="4" width="5.75390625" style="0" customWidth="1"/>
    <col min="5" max="5" width="3.125" style="0" customWidth="1"/>
    <col min="6" max="6" width="4.625" style="0" customWidth="1"/>
    <col min="7" max="7" width="49.375" style="56" customWidth="1"/>
  </cols>
  <sheetData>
    <row r="1" spans="1:7" ht="12.75">
      <c r="A1" s="40" t="s">
        <v>28</v>
      </c>
      <c r="B1" s="41"/>
      <c r="C1" s="38" t="s">
        <v>0</v>
      </c>
      <c r="D1" s="38"/>
      <c r="E1" s="39">
        <f>8/24</f>
        <v>0.3333333333333333</v>
      </c>
      <c r="F1" s="39"/>
      <c r="G1" s="31"/>
    </row>
    <row r="2" spans="1:7" ht="12.75">
      <c r="A2" s="42"/>
      <c r="B2" s="43"/>
      <c r="C2" s="1" t="s">
        <v>1</v>
      </c>
      <c r="D2" s="1" t="s">
        <v>2</v>
      </c>
      <c r="E2" s="1"/>
      <c r="F2" s="1" t="s">
        <v>3</v>
      </c>
      <c r="G2" s="31"/>
    </row>
    <row r="3" spans="1:7" ht="26.25" customHeight="1">
      <c r="A3" s="2" t="s">
        <v>4</v>
      </c>
      <c r="B3" s="3" t="s">
        <v>5</v>
      </c>
      <c r="C3" s="4">
        <f>(MIN($F3,200)/34+MIN(MAX($F3-200,0),200)/32+MIN(MAX($F3-400,0),200)/30+MIN(MAX($F3-600,0),400)/28)/24+$E$1</f>
        <v>0.3333333333333333</v>
      </c>
      <c r="D3" s="4">
        <f>(MIN($F3,200)/34+MIN(MAX($F3-200,0),200)/32+MIN(MAX($F3-400,0),200)/30+MIN(MAX($F3-600,0),400)/28)/24+$E$1</f>
        <v>0.3333333333333333</v>
      </c>
      <c r="E3" s="5">
        <v>0</v>
      </c>
      <c r="F3" s="5">
        <v>0</v>
      </c>
      <c r="G3" s="25" t="s">
        <v>23</v>
      </c>
    </row>
    <row r="4" spans="1:7" ht="29.25" customHeight="1">
      <c r="A4" s="2"/>
      <c r="B4" s="45" t="s">
        <v>6</v>
      </c>
      <c r="C4" s="46"/>
      <c r="D4" s="47"/>
      <c r="E4" s="5">
        <v>9</v>
      </c>
      <c r="F4" s="5">
        <f aca="true" t="shared" si="0" ref="F4:F24">F3+E4</f>
        <v>9</v>
      </c>
      <c r="G4" s="49" t="s">
        <v>39</v>
      </c>
    </row>
    <row r="5" spans="1:7" ht="25.5">
      <c r="A5" s="6"/>
      <c r="B5" s="44" t="s">
        <v>7</v>
      </c>
      <c r="C5" s="44"/>
      <c r="D5" s="44"/>
      <c r="E5" s="8">
        <v>14</v>
      </c>
      <c r="F5" s="5">
        <f t="shared" si="0"/>
        <v>23</v>
      </c>
      <c r="G5" s="49" t="s">
        <v>24</v>
      </c>
    </row>
    <row r="6" spans="1:7" ht="12.75">
      <c r="A6" s="6"/>
      <c r="B6" s="35" t="s">
        <v>8</v>
      </c>
      <c r="C6" s="36"/>
      <c r="D6" s="37"/>
      <c r="E6" s="8">
        <v>20</v>
      </c>
      <c r="F6" s="5">
        <f t="shared" si="0"/>
        <v>43</v>
      </c>
      <c r="G6" s="49" t="s">
        <v>25</v>
      </c>
    </row>
    <row r="7" spans="1:7" ht="12.75">
      <c r="A7" s="1"/>
      <c r="B7" s="35" t="s">
        <v>9</v>
      </c>
      <c r="C7" s="36"/>
      <c r="D7" s="37"/>
      <c r="E7" s="8">
        <v>10</v>
      </c>
      <c r="F7" s="5">
        <f t="shared" si="0"/>
        <v>53</v>
      </c>
      <c r="G7" s="49" t="s">
        <v>33</v>
      </c>
    </row>
    <row r="8" spans="1:7" ht="25.5">
      <c r="A8" s="6">
        <v>1</v>
      </c>
      <c r="B8" s="28" t="s">
        <v>36</v>
      </c>
      <c r="C8" s="4">
        <f>(MIN($F8,200)/34+MIN(MAX($F8-200,0),200)/32+MIN(MAX($F8-400,0),200)/30+MIN(MAX($F8-600,0),400)/28)/24+$E$1</f>
        <v>0.4264705882352941</v>
      </c>
      <c r="D8" s="4">
        <f>(1+MIN($F8,60)/20+MIN(MAX($F8-60,0),540)/15+MIN(MAX($F8-600,0),400)/11.428)/24+$E$1</f>
        <v>0.5444444444444444</v>
      </c>
      <c r="E8" s="8">
        <v>23</v>
      </c>
      <c r="F8" s="5">
        <f t="shared" si="0"/>
        <v>76</v>
      </c>
      <c r="G8" s="49" t="s">
        <v>35</v>
      </c>
    </row>
    <row r="9" spans="1:7" ht="12.75">
      <c r="A9" s="6"/>
      <c r="B9" s="35" t="s">
        <v>34</v>
      </c>
      <c r="C9" s="36"/>
      <c r="D9" s="37"/>
      <c r="E9" s="8">
        <v>9</v>
      </c>
      <c r="F9" s="5">
        <f t="shared" si="0"/>
        <v>85</v>
      </c>
      <c r="G9" s="49" t="s">
        <v>12</v>
      </c>
    </row>
    <row r="10" spans="1:7" ht="12.75">
      <c r="A10" s="6"/>
      <c r="B10" s="10" t="s">
        <v>37</v>
      </c>
      <c r="C10" s="11"/>
      <c r="D10" s="12"/>
      <c r="E10" s="8">
        <v>9</v>
      </c>
      <c r="F10" s="5">
        <f t="shared" si="0"/>
        <v>94</v>
      </c>
      <c r="G10" s="49" t="s">
        <v>12</v>
      </c>
    </row>
    <row r="11" spans="1:7" ht="12.75">
      <c r="A11" s="6"/>
      <c r="B11" s="35" t="s">
        <v>11</v>
      </c>
      <c r="C11" s="36"/>
      <c r="D11" s="37"/>
      <c r="E11" s="8">
        <v>17</v>
      </c>
      <c r="F11" s="5">
        <f t="shared" si="0"/>
        <v>111</v>
      </c>
      <c r="G11" s="49" t="s">
        <v>12</v>
      </c>
    </row>
    <row r="12" spans="1:7" ht="12.75">
      <c r="A12" s="13"/>
      <c r="B12" s="28" t="s">
        <v>13</v>
      </c>
      <c r="C12" s="4"/>
      <c r="D12" s="4"/>
      <c r="E12" s="8">
        <v>9</v>
      </c>
      <c r="F12" s="5">
        <f t="shared" si="0"/>
        <v>120</v>
      </c>
      <c r="G12" s="29" t="s">
        <v>45</v>
      </c>
    </row>
    <row r="13" spans="1:7" ht="12.75">
      <c r="A13" s="13"/>
      <c r="B13" s="28" t="s">
        <v>40</v>
      </c>
      <c r="C13" s="50"/>
      <c r="D13" s="30"/>
      <c r="E13" s="8">
        <v>13</v>
      </c>
      <c r="F13" s="5">
        <f t="shared" si="0"/>
        <v>133</v>
      </c>
      <c r="G13" s="49" t="s">
        <v>41</v>
      </c>
    </row>
    <row r="14" spans="1:7" ht="12.75">
      <c r="A14" s="6"/>
      <c r="B14" s="35" t="s">
        <v>14</v>
      </c>
      <c r="C14" s="36"/>
      <c r="D14" s="37"/>
      <c r="E14" s="8">
        <v>12</v>
      </c>
      <c r="F14" s="5">
        <f t="shared" si="0"/>
        <v>145</v>
      </c>
      <c r="G14" s="32" t="s">
        <v>15</v>
      </c>
    </row>
    <row r="15" spans="1:7" ht="28.5" customHeight="1">
      <c r="A15" s="6"/>
      <c r="B15" s="14" t="s">
        <v>32</v>
      </c>
      <c r="C15" s="14"/>
      <c r="D15" s="14"/>
      <c r="E15" s="8">
        <v>20</v>
      </c>
      <c r="F15" s="5">
        <f t="shared" si="0"/>
        <v>165</v>
      </c>
      <c r="G15" s="51" t="s">
        <v>26</v>
      </c>
    </row>
    <row r="16" spans="1:7" ht="27.75" customHeight="1">
      <c r="A16" s="6">
        <v>2</v>
      </c>
      <c r="B16" s="7" t="s">
        <v>31</v>
      </c>
      <c r="C16" s="4">
        <f>(MIN($F16,200)/34+MIN(MAX($F16-200,0),200)/32+MIN(MAX($F16-400,0),200)/30+MIN(MAX($F16-600,0),400)/28)/24+$E$1</f>
        <v>0.5392156862745098</v>
      </c>
      <c r="D16" s="4">
        <f>(1+MIN($F16,60)/20+MIN(MAX($F16-60,0),540)/15+MIN(MAX($F16-600,0),400)/11.428)/24+$E$1</f>
        <v>0.7999999999999999</v>
      </c>
      <c r="E16" s="8">
        <v>3</v>
      </c>
      <c r="F16" s="5">
        <f t="shared" si="0"/>
        <v>168</v>
      </c>
      <c r="G16" s="49" t="s">
        <v>38</v>
      </c>
    </row>
    <row r="17" spans="2:7" ht="12.75">
      <c r="B17" s="35" t="s">
        <v>16</v>
      </c>
      <c r="C17" s="36"/>
      <c r="D17" s="37"/>
      <c r="E17" s="8">
        <v>34</v>
      </c>
      <c r="F17" s="5">
        <f t="shared" si="0"/>
        <v>202</v>
      </c>
      <c r="G17" s="49" t="s">
        <v>17</v>
      </c>
    </row>
    <row r="18" spans="1:7" ht="12.75">
      <c r="A18" s="6">
        <v>3</v>
      </c>
      <c r="B18" s="28" t="s">
        <v>29</v>
      </c>
      <c r="C18" s="4">
        <f>(MIN($F18,200)/34+MIN(MAX($F18-200,0),200)/32+MIN(MAX($F18-400,0),200)/30+MIN(MAX($F18-600,0),400)/28)/24+$E$1</f>
        <v>0.5914522058823529</v>
      </c>
      <c r="D18" s="4">
        <f>(1+MIN($F18,60)/20+MIN(MAX($F18-60,0),540)/15+MIN(MAX($F18-600,0),400)/11.428)/24+$E$1</f>
        <v>0.9166666666666667</v>
      </c>
      <c r="E18" s="8">
        <v>8</v>
      </c>
      <c r="F18" s="5">
        <f t="shared" si="0"/>
        <v>210</v>
      </c>
      <c r="G18" s="49" t="s">
        <v>10</v>
      </c>
    </row>
    <row r="19" spans="2:7" ht="25.5">
      <c r="B19" s="14" t="s">
        <v>44</v>
      </c>
      <c r="C19" s="4"/>
      <c r="D19" s="4"/>
      <c r="E19" s="8">
        <v>10</v>
      </c>
      <c r="F19" s="5">
        <f t="shared" si="0"/>
        <v>220</v>
      </c>
      <c r="G19" s="49" t="s">
        <v>27</v>
      </c>
    </row>
    <row r="20" spans="1:7" ht="12.75">
      <c r="A20" s="6"/>
      <c r="B20" s="10" t="s">
        <v>9</v>
      </c>
      <c r="C20" s="11"/>
      <c r="D20" s="12"/>
      <c r="E20" s="8">
        <v>22</v>
      </c>
      <c r="F20" s="5">
        <f t="shared" si="0"/>
        <v>242</v>
      </c>
      <c r="G20" s="49" t="s">
        <v>18</v>
      </c>
    </row>
    <row r="21" spans="1:7" ht="12.75">
      <c r="A21" s="6"/>
      <c r="B21" s="35" t="s">
        <v>19</v>
      </c>
      <c r="C21" s="36"/>
      <c r="D21" s="37"/>
      <c r="E21" s="8">
        <v>9</v>
      </c>
      <c r="F21" s="5">
        <f t="shared" si="0"/>
        <v>251</v>
      </c>
      <c r="G21" s="49" t="s">
        <v>21</v>
      </c>
    </row>
    <row r="22" spans="1:7" ht="24" customHeight="1">
      <c r="A22" s="1"/>
      <c r="B22" s="9" t="s">
        <v>20</v>
      </c>
      <c r="C22" s="9"/>
      <c r="D22" s="9"/>
      <c r="E22" s="8">
        <v>22</v>
      </c>
      <c r="F22" s="5">
        <f t="shared" si="0"/>
        <v>273</v>
      </c>
      <c r="G22" s="49" t="s">
        <v>30</v>
      </c>
    </row>
    <row r="23" spans="1:7" ht="45.75" customHeight="1">
      <c r="A23" s="13"/>
      <c r="B23" s="15" t="s">
        <v>6</v>
      </c>
      <c r="C23" s="4"/>
      <c r="D23" s="4"/>
      <c r="E23" s="8">
        <v>24</v>
      </c>
      <c r="F23" s="5">
        <f t="shared" si="0"/>
        <v>297</v>
      </c>
      <c r="G23" s="29" t="s">
        <v>42</v>
      </c>
    </row>
    <row r="24" spans="1:7" s="21" customFormat="1" ht="41.25" customHeight="1">
      <c r="A24" s="16" t="s">
        <v>22</v>
      </c>
      <c r="B24" s="26" t="s">
        <v>43</v>
      </c>
      <c r="C24" s="4">
        <f>(MIN($F24,200)/34+MIN(MAX($F24-200,0),200)/32+MIN(MAX($F24-400,0),200)/30+MIN(MAX($F24-600,0),400)/28)/24+$E$1</f>
        <v>0.7086397058823529</v>
      </c>
      <c r="D24" s="4">
        <f>(1+MIN($F24,60)/20+MIN(MAX($F24-60,0),540)/15+MIN(MAX($F24-600,0),400)/11.428)/24+$E$1</f>
        <v>1.1666666666666667</v>
      </c>
      <c r="E24" s="26">
        <v>3</v>
      </c>
      <c r="F24" s="5">
        <f t="shared" si="0"/>
        <v>300</v>
      </c>
      <c r="G24" s="52" t="s">
        <v>46</v>
      </c>
    </row>
    <row r="25" spans="1:7" s="21" customFormat="1" ht="25.5" customHeight="1">
      <c r="A25" s="16"/>
      <c r="B25" s="27"/>
      <c r="C25" s="27"/>
      <c r="D25" s="27"/>
      <c r="E25" s="27"/>
      <c r="F25" s="27"/>
      <c r="G25" s="53"/>
    </row>
    <row r="26" spans="1:7" s="21" customFormat="1" ht="16.5" customHeight="1">
      <c r="A26" s="16"/>
      <c r="B26" s="17"/>
      <c r="C26" s="17"/>
      <c r="D26" s="17"/>
      <c r="E26" s="19"/>
      <c r="F26" s="20"/>
      <c r="G26" s="54"/>
    </row>
    <row r="27" spans="1:7" s="21" customFormat="1" ht="12.75">
      <c r="A27" s="16"/>
      <c r="B27" s="22"/>
      <c r="C27" s="18"/>
      <c r="D27" s="18"/>
      <c r="E27" s="19"/>
      <c r="F27" s="20"/>
      <c r="G27" s="54"/>
    </row>
    <row r="28" spans="1:7" s="21" customFormat="1" ht="12.75">
      <c r="A28" s="16"/>
      <c r="B28" s="34"/>
      <c r="C28" s="34"/>
      <c r="D28" s="34"/>
      <c r="E28" s="19"/>
      <c r="F28" s="20"/>
      <c r="G28" s="55"/>
    </row>
    <row r="29" spans="2:7" s="21" customFormat="1" ht="12.75">
      <c r="B29" s="33"/>
      <c r="C29" s="33"/>
      <c r="D29" s="33"/>
      <c r="E29" s="19"/>
      <c r="F29" s="20"/>
      <c r="G29" s="55"/>
    </row>
    <row r="30" spans="1:7" s="21" customFormat="1" ht="12.75">
      <c r="A30" s="16"/>
      <c r="B30" s="17"/>
      <c r="C30" s="18"/>
      <c r="D30" s="18"/>
      <c r="E30" s="19"/>
      <c r="F30" s="20"/>
      <c r="G30" s="55"/>
    </row>
    <row r="31" spans="1:7" s="21" customFormat="1" ht="12.75">
      <c r="A31" s="16"/>
      <c r="B31" s="23"/>
      <c r="C31" s="18"/>
      <c r="D31" s="18"/>
      <c r="E31" s="19"/>
      <c r="F31" s="20"/>
      <c r="G31" s="55"/>
    </row>
    <row r="34" spans="2:6" ht="12.75">
      <c r="B34" s="24"/>
      <c r="C34" s="24"/>
      <c r="D34" s="24"/>
      <c r="E34" s="24"/>
      <c r="F34" s="24"/>
    </row>
    <row r="35" spans="2:6" ht="12.75">
      <c r="B35" s="24"/>
      <c r="C35" s="24"/>
      <c r="D35" s="24"/>
      <c r="E35" s="48"/>
      <c r="F35" s="48"/>
    </row>
    <row r="36" spans="2:6" ht="12.75">
      <c r="B36" s="24"/>
      <c r="C36" s="24"/>
      <c r="D36" s="24"/>
      <c r="E36" s="48"/>
      <c r="F36" s="48"/>
    </row>
    <row r="37" spans="2:6" ht="12.75">
      <c r="B37" s="20"/>
      <c r="C37" s="20"/>
      <c r="D37" s="20"/>
      <c r="E37" s="20"/>
      <c r="F37" s="20"/>
    </row>
    <row r="38" spans="2:6" ht="12.75">
      <c r="B38" s="20"/>
      <c r="C38" s="20"/>
      <c r="D38" s="20"/>
      <c r="E38" s="20"/>
      <c r="F38" s="20"/>
    </row>
    <row r="39" spans="2:6" ht="12.75">
      <c r="B39" s="20"/>
      <c r="C39" s="20"/>
      <c r="D39" s="20"/>
      <c r="E39" s="20"/>
      <c r="F39" s="20"/>
    </row>
    <row r="40" spans="2:6" ht="12.75">
      <c r="B40" s="20"/>
      <c r="C40" s="20"/>
      <c r="D40" s="20"/>
      <c r="E40" s="20"/>
      <c r="F40" s="20"/>
    </row>
    <row r="41" spans="2:6" ht="12.75">
      <c r="B41" s="20"/>
      <c r="C41" s="20"/>
      <c r="D41" s="20"/>
      <c r="E41" s="20"/>
      <c r="F41" s="20"/>
    </row>
    <row r="42" spans="2:6" ht="12.75">
      <c r="B42" s="20"/>
      <c r="C42" s="20"/>
      <c r="D42" s="20"/>
      <c r="E42" s="20"/>
      <c r="F42" s="20"/>
    </row>
    <row r="43" spans="2:6" ht="12.75">
      <c r="B43" s="20"/>
      <c r="C43" s="20"/>
      <c r="D43" s="20"/>
      <c r="E43" s="20"/>
      <c r="F43" s="20"/>
    </row>
    <row r="44" spans="2:6" ht="12.75">
      <c r="B44" s="20"/>
      <c r="C44" s="20"/>
      <c r="D44" s="20"/>
      <c r="E44" s="20"/>
      <c r="F44" s="20"/>
    </row>
    <row r="45" spans="2:6" ht="12.75">
      <c r="B45" s="20"/>
      <c r="C45" s="20"/>
      <c r="D45" s="20"/>
      <c r="E45" s="20"/>
      <c r="F45" s="20"/>
    </row>
    <row r="46" spans="2:6" ht="12.75">
      <c r="B46" s="20"/>
      <c r="C46" s="20"/>
      <c r="D46" s="20"/>
      <c r="E46" s="20"/>
      <c r="F46" s="20"/>
    </row>
    <row r="47" spans="2:6" ht="12.75">
      <c r="B47" s="21"/>
      <c r="C47" s="21"/>
      <c r="D47" s="21"/>
      <c r="E47" s="21"/>
      <c r="F47" s="21"/>
    </row>
  </sheetData>
  <mergeCells count="16">
    <mergeCell ref="E35:E36"/>
    <mergeCell ref="F35:F36"/>
    <mergeCell ref="E1:F1"/>
    <mergeCell ref="A1:B2"/>
    <mergeCell ref="B6:D6"/>
    <mergeCell ref="B5:D5"/>
    <mergeCell ref="B4:D4"/>
    <mergeCell ref="B29:D29"/>
    <mergeCell ref="B28:D28"/>
    <mergeCell ref="B9:D9"/>
    <mergeCell ref="C1:D1"/>
    <mergeCell ref="B21:D21"/>
    <mergeCell ref="B11:D11"/>
    <mergeCell ref="B7:D7"/>
    <mergeCell ref="B17:D17"/>
    <mergeCell ref="B14:D1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kampyHome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kampy</dc:creator>
  <cp:keywords/>
  <dc:description/>
  <cp:lastModifiedBy>mkam</cp:lastModifiedBy>
  <dcterms:created xsi:type="dcterms:W3CDTF">2005-05-03T22:47:02Z</dcterms:created>
  <dcterms:modified xsi:type="dcterms:W3CDTF">2011-05-04T00:59:03Z</dcterms:modified>
  <cp:category/>
  <cp:version/>
  <cp:contentType/>
  <cp:contentStatus/>
</cp:coreProperties>
</file>