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'Лист1'!$A$1:$N$65</definedName>
  </definedNames>
  <calcPr fullCalcOnLoad="1"/>
</workbook>
</file>

<file path=xl/sharedStrings.xml><?xml version="1.0" encoding="utf-8"?>
<sst xmlns="http://schemas.openxmlformats.org/spreadsheetml/2006/main" count="172" uniqueCount="149">
  <si>
    <t>ОНЕЖСКАЯНАБЕРЕЖ</t>
  </si>
  <si>
    <t>N61 47.665 E34 22.611</t>
  </si>
  <si>
    <t>Поверните налево на КУЙБЫШЕВА УЛИЦА</t>
  </si>
  <si>
    <t>N61 47.664 E34 22.293</t>
  </si>
  <si>
    <t>Двигайтесь налево на ПРАВДЫ УЛИЦА</t>
  </si>
  <si>
    <t>N61 47.085 E34 22.840</t>
  </si>
  <si>
    <t>Поверните налево на КЛЮЧЕВСКОЕ ШОССЕ</t>
  </si>
  <si>
    <t>N61 46.300 E34 23.561</t>
  </si>
  <si>
    <t>Поверните налево на ГВАРДЕЙСКАЯ УЛИЦА</t>
  </si>
  <si>
    <t>N61 45.343 E34 25.716</t>
  </si>
  <si>
    <t>Двигайтесь налево на  Р19</t>
  </si>
  <si>
    <t>N61 44.303 E34 27.587</t>
  </si>
  <si>
    <t>Двигайтесь направо на  Р19</t>
  </si>
  <si>
    <t>N61 42.635 E34 29.849</t>
  </si>
  <si>
    <t>N61 37.140 E34 38.567</t>
  </si>
  <si>
    <t>N61 27.442 E35 02.510</t>
  </si>
  <si>
    <t>N61 22.328 E35 21.441</t>
  </si>
  <si>
    <t>N61 17.321 E35 30.917</t>
  </si>
  <si>
    <t>N61 00.920 E35 29.579</t>
  </si>
  <si>
    <t>N60 57.595 E35 28.262</t>
  </si>
  <si>
    <t>Поверните направо на  Р37</t>
  </si>
  <si>
    <t>N60 54.280 E35 15.045</t>
  </si>
  <si>
    <t>N60 53.753 E34 45.627</t>
  </si>
  <si>
    <t>N60 47.105 E34 54.671</t>
  </si>
  <si>
    <t>ЯГОДНОЕ</t>
  </si>
  <si>
    <t>N60 47.118 E34 54.626</t>
  </si>
  <si>
    <t>ВИННИЦЫ</t>
  </si>
  <si>
    <t>N60 38.672 E34 49.146</t>
  </si>
  <si>
    <t>N60 35.664 E34 41.010</t>
  </si>
  <si>
    <t>НОРГИНО</t>
  </si>
  <si>
    <t>N60 30.659 E34 33.532</t>
  </si>
  <si>
    <t>N60 29.240 E34 26.308</t>
  </si>
  <si>
    <t>N60 27.556 E34 13.157</t>
  </si>
  <si>
    <t>N60 25.050 E34 07.755</t>
  </si>
  <si>
    <t>Поверните налево на  Р36</t>
  </si>
  <si>
    <t>N60 24.566 E33 51.638</t>
  </si>
  <si>
    <t>N60 24.336 E33 51.476</t>
  </si>
  <si>
    <t>ЯВШИНИЦЫ</t>
  </si>
  <si>
    <t>N60 19.436 E34 00.375</t>
  </si>
  <si>
    <t>N60 12.248 E33 49.872</t>
  </si>
  <si>
    <t>N60 00.988 E33 54.228</t>
  </si>
  <si>
    <t>N59 59.811 E33 53.662</t>
  </si>
  <si>
    <t>N59 53.602 E33 48.727</t>
  </si>
  <si>
    <t>N59 53.624 E33 48.011</t>
  </si>
  <si>
    <t>ГАНЬКОВО</t>
  </si>
  <si>
    <t>N59 53.120 E33 47.053</t>
  </si>
  <si>
    <t>N59 52.589 E33 43.416</t>
  </si>
  <si>
    <t>УСТЬ-КАПША</t>
  </si>
  <si>
    <t>N59 45.939 E33 27.935</t>
  </si>
  <si>
    <t>БОР</t>
  </si>
  <si>
    <t>БЕРЕЗОВИК</t>
  </si>
  <si>
    <t>N59 41.478 E33 28.665</t>
  </si>
  <si>
    <t>N59 41.093 E33 29.341</t>
  </si>
  <si>
    <t>Поверните на 2-м повороте направо на  Р36</t>
  </si>
  <si>
    <t>N59 38.778 E33 30.643</t>
  </si>
  <si>
    <t>N59 38.777 E33 30.642</t>
  </si>
  <si>
    <t>БОРОВИНКА</t>
  </si>
  <si>
    <t>N59 37.666 E33 27.927</t>
  </si>
  <si>
    <t>N59 35.548 E33 11.046</t>
  </si>
  <si>
    <t>N59 23.755 E32 42.637</t>
  </si>
  <si>
    <t>НОВОСЕЛЬЕ</t>
  </si>
  <si>
    <t>N59 21.435 E32 33.005</t>
  </si>
  <si>
    <t>N59 19.242 E32 24.507</t>
  </si>
  <si>
    <t>N59 26.219 E32 03.502</t>
  </si>
  <si>
    <t>N59 27.452 E32 00.980</t>
  </si>
  <si>
    <t>Поверните на 2-м повороте направо на ЛЕНИНГРАДСКАЯ УЛИЦА</t>
  </si>
  <si>
    <t>N59 27.461 E32 00.897</t>
  </si>
  <si>
    <t>А115иДорога</t>
  </si>
  <si>
    <t>N59 25.386 E31 49.832</t>
  </si>
  <si>
    <t>N59 26.171 E31 49.041</t>
  </si>
  <si>
    <t>N59 26.443 E31 39.874</t>
  </si>
  <si>
    <t>N59 26.446 E31 39.876</t>
  </si>
  <si>
    <t>N59 26.154 E31 39.115</t>
  </si>
  <si>
    <t>N59 24.886 E31 14.733</t>
  </si>
  <si>
    <t>N59 32.306 E31 15.108</t>
  </si>
  <si>
    <t>N59 35.398 E31 12.768</t>
  </si>
  <si>
    <t>Двигайтесь направо на БАРЫБИНА ШОССЕ</t>
  </si>
  <si>
    <t>N59 33.385 E30 53.924</t>
  </si>
  <si>
    <t>ЛЕНИНАПРОСПЕКТи</t>
  </si>
  <si>
    <t>N59 32.700 E30 52.153</t>
  </si>
  <si>
    <t>Прямо по ул.Ленина</t>
  </si>
  <si>
    <t>Шокша</t>
  </si>
  <si>
    <t>Прямо</t>
  </si>
  <si>
    <t>Шелтозеро</t>
  </si>
  <si>
    <t>Рыбрека</t>
  </si>
  <si>
    <t>Вознесенье.Паром</t>
  </si>
  <si>
    <t>Перекресток</t>
  </si>
  <si>
    <t>Поверните направо по асфальту</t>
  </si>
  <si>
    <t>Поверните налево на Дорогу на Винницу</t>
  </si>
  <si>
    <t>Прямо по P19</t>
  </si>
  <si>
    <t>Заяцкое</t>
  </si>
  <si>
    <t>Прямо (конец асфальта)</t>
  </si>
  <si>
    <t>По главной</t>
  </si>
  <si>
    <t>ГРИБАНОВСКАЯ(ЛИТРучей)</t>
  </si>
  <si>
    <t>Спирково</t>
  </si>
  <si>
    <t>Ратигора</t>
  </si>
  <si>
    <t>начало асфальта</t>
  </si>
  <si>
    <t>Алеховщина</t>
  </si>
  <si>
    <t>левее по P36 (справа 300 метров магазин)</t>
  </si>
  <si>
    <t>правее по P36, Начало грунта</t>
  </si>
  <si>
    <t>Бол.Коковичи</t>
  </si>
  <si>
    <t>прямо по Р36</t>
  </si>
  <si>
    <t>около Кунивичей</t>
  </si>
  <si>
    <t>ЕРЕМИНАГОРА(КРЮЧКОВО)</t>
  </si>
  <si>
    <t>Серебрянка</t>
  </si>
  <si>
    <t>прямо по Р36, начало асфальта</t>
  </si>
  <si>
    <t>Поверните направо в Ганьково</t>
  </si>
  <si>
    <t>Поверните налево к P36</t>
  </si>
  <si>
    <t>Двигайтесь направо на  Р36</t>
  </si>
  <si>
    <t>Кольцевая развязка</t>
  </si>
  <si>
    <t>Тихвин</t>
  </si>
  <si>
    <t>прямо по Советской улице</t>
  </si>
  <si>
    <t>Тихвин, вокзал</t>
  </si>
  <si>
    <t>Перекресток у Липной Горки</t>
  </si>
  <si>
    <t>Крапивно</t>
  </si>
  <si>
    <t>Поверните направо на Дорогу на Кириши</t>
  </si>
  <si>
    <t>Кириши</t>
  </si>
  <si>
    <t>Кафе на заправке</t>
  </si>
  <si>
    <t xml:space="preserve">Кольцевая развязка </t>
  </si>
  <si>
    <t>Мост через Волхов</t>
  </si>
  <si>
    <t>через 300 метров Прямо по A115</t>
  </si>
  <si>
    <t>Отворот направо</t>
  </si>
  <si>
    <t>Отворот налево</t>
  </si>
  <si>
    <t>Поверните налево в садоводство, через 1 км конец асфальта</t>
  </si>
  <si>
    <t>Мост через Чагоду</t>
  </si>
  <si>
    <t>прямо</t>
  </si>
  <si>
    <t>Мост через Кородынька</t>
  </si>
  <si>
    <t>Смердыня</t>
  </si>
  <si>
    <t>На перекрестке прямо</t>
  </si>
  <si>
    <t>Поверните направо на  Р41, асфальт</t>
  </si>
  <si>
    <t>Ивановское</t>
  </si>
  <si>
    <t>Прямо по P41, начало грунта</t>
  </si>
  <si>
    <t>Костуй</t>
  </si>
  <si>
    <t>Прямо по P41</t>
  </si>
  <si>
    <t>Перекресток (около Шапок)</t>
  </si>
  <si>
    <t>Поверните налево на  Р40, асфальт</t>
  </si>
  <si>
    <t>Тосно</t>
  </si>
  <si>
    <t>около вокзала по Вокзальной улице направо (прим. 500 метров),затем налево к жд, осторожно перейти ее и направо по шоссе http://intermapt.narod.ru/tihvin/tihvin5_2.jpg</t>
  </si>
  <si>
    <t>Всего</t>
  </si>
  <si>
    <t>С прошлого пункта</t>
  </si>
  <si>
    <t>Прямо по P19, через 5 км начало грунта</t>
  </si>
  <si>
    <t>Прямо по P19, начало асфальта</t>
  </si>
  <si>
    <t>Липки,Перекресток</t>
  </si>
  <si>
    <t>Деревянное</t>
  </si>
  <si>
    <t xml:space="preserve">КП3 (спальное), около пов.на д.Пирозеро На реку </t>
  </si>
  <si>
    <t>у реки Капши, внимательно смотрите вокруг, если КП не увидите на повороте на дер. Будет написано объявление</t>
  </si>
  <si>
    <t>Телефоны волонтеров:</t>
  </si>
  <si>
    <t>Вероника</t>
  </si>
  <si>
    <t>Касьян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</si>
</sst>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distributed"/>
    </xf>
    <xf numFmtId="20" fontId="0" fillId="0" borderId="0" xfId="0" applyNumberFormat="1" applyAlignment="1">
      <alignment/>
    </xf>
    <xf numFmtId="20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/>
    </xf>
    <xf numFmtId="0" fontId="2" fillId="0" borderId="1" xfId="15" applyFont="1" applyBorder="1" applyAlignment="1">
      <alignment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13</xdr:row>
      <xdr:rowOff>95250</xdr:rowOff>
    </xdr:from>
    <xdr:to>
      <xdr:col>9</xdr:col>
      <xdr:colOff>457200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543175"/>
          <a:ext cx="3114675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381000</xdr:rowOff>
    </xdr:from>
    <xdr:to>
      <xdr:col>9</xdr:col>
      <xdr:colOff>390525</xdr:colOff>
      <xdr:row>13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542925"/>
          <a:ext cx="3105150" cy="1952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514350</xdr:colOff>
      <xdr:row>18</xdr:row>
      <xdr:rowOff>142875</xdr:rowOff>
    </xdr:from>
    <xdr:to>
      <xdr:col>12</xdr:col>
      <xdr:colOff>57150</xdr:colOff>
      <xdr:row>25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3400425"/>
          <a:ext cx="16002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36</xdr:row>
      <xdr:rowOff>123825</xdr:rowOff>
    </xdr:from>
    <xdr:to>
      <xdr:col>12</xdr:col>
      <xdr:colOff>28575</xdr:colOff>
      <xdr:row>41</xdr:row>
      <xdr:rowOff>504825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0" y="6648450"/>
          <a:ext cx="26003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57150</xdr:rowOff>
    </xdr:from>
    <xdr:to>
      <xdr:col>8</xdr:col>
      <xdr:colOff>161925</xdr:colOff>
      <xdr:row>52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5448300"/>
          <a:ext cx="2105025" cy="451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142875</xdr:colOff>
      <xdr:row>43</xdr:row>
      <xdr:rowOff>38100</xdr:rowOff>
    </xdr:from>
    <xdr:to>
      <xdr:col>13</xdr:col>
      <xdr:colOff>457200</xdr:colOff>
      <xdr:row>51</xdr:row>
      <xdr:rowOff>238125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10675" y="8191500"/>
          <a:ext cx="37433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52</xdr:row>
      <xdr:rowOff>38100</xdr:rowOff>
    </xdr:from>
    <xdr:to>
      <xdr:col>10</xdr:col>
      <xdr:colOff>152400</xdr:colOff>
      <xdr:row>62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0" y="9972675"/>
          <a:ext cx="345757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25</xdr:row>
      <xdr:rowOff>66675</xdr:rowOff>
    </xdr:from>
    <xdr:to>
      <xdr:col>11</xdr:col>
      <xdr:colOff>85725</xdr:colOff>
      <xdr:row>36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86850" y="4457700"/>
          <a:ext cx="2124075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mapt.narod.ru/tihvin/tihvin5_2.jp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45">
      <selection activeCell="C65" sqref="C65"/>
    </sheetView>
  </sheetViews>
  <sheetFormatPr defaultColWidth="9.00390625" defaultRowHeight="12.75"/>
  <cols>
    <col min="1" max="1" width="28.625" style="1" customWidth="1"/>
    <col min="2" max="2" width="42.25390625" style="1" customWidth="1"/>
    <col min="3" max="3" width="6.625" style="1" customWidth="1"/>
    <col min="4" max="4" width="5.125" style="1" customWidth="1"/>
    <col min="5" max="5" width="9.375" style="0" customWidth="1"/>
  </cols>
  <sheetData>
    <row r="1" ht="12.75">
      <c r="D1" s="2">
        <v>0.3333333333333333</v>
      </c>
    </row>
    <row r="2" spans="1:5" ht="39.75" customHeight="1">
      <c r="A2" s="4"/>
      <c r="B2" s="4"/>
      <c r="C2" s="4"/>
      <c r="D2" s="4" t="s">
        <v>139</v>
      </c>
      <c r="E2" s="5" t="s">
        <v>138</v>
      </c>
    </row>
    <row r="3" spans="1:6" ht="12.75">
      <c r="A3" s="4" t="s">
        <v>0</v>
      </c>
      <c r="B3" s="4" t="s">
        <v>80</v>
      </c>
      <c r="C3" s="4"/>
      <c r="D3" s="4"/>
      <c r="E3" s="5">
        <v>0</v>
      </c>
      <c r="F3" t="s">
        <v>1</v>
      </c>
    </row>
    <row r="4" spans="1:6" ht="12.75">
      <c r="A4" s="4"/>
      <c r="B4" s="4" t="s">
        <v>2</v>
      </c>
      <c r="C4" s="4"/>
      <c r="D4" s="4">
        <f>E4-E3</f>
        <v>0.2</v>
      </c>
      <c r="E4" s="5">
        <v>0.2</v>
      </c>
      <c r="F4" t="s">
        <v>3</v>
      </c>
    </row>
    <row r="5" spans="1:6" ht="12.75">
      <c r="A5" s="4"/>
      <c r="B5" s="4" t="s">
        <v>4</v>
      </c>
      <c r="C5" s="4"/>
      <c r="D5" s="4">
        <f aca="true" t="shared" si="0" ref="D5:D61">E5-E4</f>
        <v>1.4000000000000001</v>
      </c>
      <c r="E5" s="5">
        <v>1.6</v>
      </c>
      <c r="F5" t="s">
        <v>5</v>
      </c>
    </row>
    <row r="6" spans="1:6" ht="12.75">
      <c r="A6" s="4"/>
      <c r="B6" s="4" t="s">
        <v>6</v>
      </c>
      <c r="C6" s="4"/>
      <c r="D6" s="4">
        <f t="shared" si="0"/>
        <v>1.6</v>
      </c>
      <c r="E6" s="5">
        <v>3.2</v>
      </c>
      <c r="F6" t="s">
        <v>7</v>
      </c>
    </row>
    <row r="7" spans="1:6" ht="12.75">
      <c r="A7" s="4"/>
      <c r="B7" s="4" t="s">
        <v>8</v>
      </c>
      <c r="C7" s="4"/>
      <c r="D7" s="4">
        <f t="shared" si="0"/>
        <v>2.8999999999999995</v>
      </c>
      <c r="E7" s="5">
        <v>6.1</v>
      </c>
      <c r="F7" t="s">
        <v>9</v>
      </c>
    </row>
    <row r="8" spans="1:6" ht="12.75">
      <c r="A8" s="4"/>
      <c r="B8" s="4" t="s">
        <v>10</v>
      </c>
      <c r="C8" s="4"/>
      <c r="D8" s="4">
        <f t="shared" si="0"/>
        <v>2.700000000000001</v>
      </c>
      <c r="E8" s="5">
        <v>8.8</v>
      </c>
      <c r="F8" t="s">
        <v>11</v>
      </c>
    </row>
    <row r="9" spans="1:6" ht="12.75">
      <c r="A9" s="4"/>
      <c r="B9" s="4" t="s">
        <v>12</v>
      </c>
      <c r="C9" s="4"/>
      <c r="D9" s="4">
        <f t="shared" si="0"/>
        <v>3.6999999999999993</v>
      </c>
      <c r="E9" s="5">
        <v>12.5</v>
      </c>
      <c r="F9" t="s">
        <v>13</v>
      </c>
    </row>
    <row r="10" spans="1:6" ht="12.75">
      <c r="A10" s="4" t="s">
        <v>143</v>
      </c>
      <c r="B10" s="4" t="s">
        <v>89</v>
      </c>
      <c r="C10" s="4"/>
      <c r="D10" s="4">
        <f t="shared" si="0"/>
        <v>13.399999999999999</v>
      </c>
      <c r="E10" s="5">
        <v>25.9</v>
      </c>
      <c r="F10" t="s">
        <v>14</v>
      </c>
    </row>
    <row r="11" spans="1:6" ht="12.75">
      <c r="A11" s="4" t="s">
        <v>81</v>
      </c>
      <c r="B11" s="4" t="s">
        <v>89</v>
      </c>
      <c r="C11" s="4"/>
      <c r="D11" s="4">
        <f t="shared" si="0"/>
        <v>35.7</v>
      </c>
      <c r="E11" s="5">
        <v>61.6</v>
      </c>
      <c r="F11" t="s">
        <v>15</v>
      </c>
    </row>
    <row r="12" spans="1:6" ht="12.75">
      <c r="A12" s="4" t="s">
        <v>83</v>
      </c>
      <c r="B12" s="4" t="s">
        <v>140</v>
      </c>
      <c r="C12" s="4"/>
      <c r="D12" s="4">
        <f t="shared" si="0"/>
        <v>22.199999999999996</v>
      </c>
      <c r="E12" s="5">
        <v>83.8</v>
      </c>
      <c r="F12" t="s">
        <v>16</v>
      </c>
    </row>
    <row r="13" spans="1:6" ht="12.75">
      <c r="A13" s="4" t="s">
        <v>84</v>
      </c>
      <c r="B13" s="4" t="s">
        <v>89</v>
      </c>
      <c r="C13" s="4"/>
      <c r="D13" s="4">
        <f t="shared" si="0"/>
        <v>14.5</v>
      </c>
      <c r="E13" s="5">
        <v>98.3</v>
      </c>
      <c r="F13" t="s">
        <v>17</v>
      </c>
    </row>
    <row r="14" spans="1:6" ht="12.75">
      <c r="A14" s="4" t="s">
        <v>85</v>
      </c>
      <c r="B14" s="4" t="s">
        <v>141</v>
      </c>
      <c r="C14" s="3">
        <f>(1+MIN($E14,60)/20+MIN(MAX($E14-60,0),540)/15+MIN(MAX($E14-600,0),400)/11.428)/24+$D$1</f>
        <v>0.7138888888888888</v>
      </c>
      <c r="D14" s="4">
        <f t="shared" si="0"/>
        <v>38.7</v>
      </c>
      <c r="E14" s="5">
        <v>137</v>
      </c>
      <c r="F14" t="s">
        <v>18</v>
      </c>
    </row>
    <row r="15" spans="1:6" ht="12.75">
      <c r="A15" s="4" t="s">
        <v>86</v>
      </c>
      <c r="B15" s="4" t="s">
        <v>87</v>
      </c>
      <c r="C15" s="4"/>
      <c r="D15" s="4">
        <f t="shared" si="0"/>
        <v>7</v>
      </c>
      <c r="E15" s="5">
        <v>144</v>
      </c>
      <c r="F15" t="s">
        <v>19</v>
      </c>
    </row>
    <row r="16" spans="1:6" ht="12.75">
      <c r="A16" s="4" t="s">
        <v>86</v>
      </c>
      <c r="B16" s="4" t="s">
        <v>20</v>
      </c>
      <c r="C16" s="4"/>
      <c r="D16" s="4">
        <f t="shared" si="0"/>
        <v>15</v>
      </c>
      <c r="E16" s="5">
        <v>159</v>
      </c>
      <c r="F16" t="s">
        <v>21</v>
      </c>
    </row>
    <row r="17" spans="1:6" ht="12.75">
      <c r="A17" s="4"/>
      <c r="B17" s="4" t="s">
        <v>88</v>
      </c>
      <c r="C17" s="4"/>
      <c r="D17" s="4">
        <f t="shared" si="0"/>
        <v>29</v>
      </c>
      <c r="E17" s="5">
        <v>188</v>
      </c>
      <c r="F17" t="s">
        <v>22</v>
      </c>
    </row>
    <row r="18" spans="1:6" ht="12.75">
      <c r="A18" s="4" t="s">
        <v>90</v>
      </c>
      <c r="B18" s="4" t="s">
        <v>91</v>
      </c>
      <c r="C18" s="4"/>
      <c r="D18" s="4">
        <f t="shared" si="0"/>
        <v>15</v>
      </c>
      <c r="E18" s="5">
        <v>203</v>
      </c>
      <c r="F18" t="s">
        <v>23</v>
      </c>
    </row>
    <row r="19" spans="1:6" ht="12.75">
      <c r="A19" s="4" t="s">
        <v>24</v>
      </c>
      <c r="B19" s="4" t="s">
        <v>82</v>
      </c>
      <c r="C19" s="4"/>
      <c r="D19" s="4">
        <f t="shared" si="0"/>
        <v>2</v>
      </c>
      <c r="E19" s="5">
        <v>205</v>
      </c>
      <c r="F19" t="s">
        <v>25</v>
      </c>
    </row>
    <row r="20" spans="1:6" ht="12.75">
      <c r="A20" s="4" t="s">
        <v>26</v>
      </c>
      <c r="B20" s="4" t="s">
        <v>92</v>
      </c>
      <c r="C20" s="3">
        <f>(1+MIN($E20,60)/20+MIN(MAX($E20-60,0),540)/15+MIN(MAX($E20-600,0),400)/11.428)/24+$D$1</f>
        <v>0.95</v>
      </c>
      <c r="D20" s="4">
        <f t="shared" si="0"/>
        <v>17</v>
      </c>
      <c r="E20" s="5">
        <v>222</v>
      </c>
      <c r="F20" t="s">
        <v>27</v>
      </c>
    </row>
    <row r="21" spans="1:6" ht="12.75">
      <c r="A21" s="4" t="s">
        <v>93</v>
      </c>
      <c r="B21" s="4" t="s">
        <v>82</v>
      </c>
      <c r="C21" s="4"/>
      <c r="D21" s="4">
        <f t="shared" si="0"/>
        <v>10</v>
      </c>
      <c r="E21" s="5">
        <v>232</v>
      </c>
      <c r="F21" t="s">
        <v>28</v>
      </c>
    </row>
    <row r="22" spans="1:6" ht="12.75">
      <c r="A22" s="4" t="s">
        <v>29</v>
      </c>
      <c r="B22" s="4" t="s">
        <v>82</v>
      </c>
      <c r="C22" s="4"/>
      <c r="D22" s="4">
        <f t="shared" si="0"/>
        <v>12</v>
      </c>
      <c r="E22" s="5">
        <v>244</v>
      </c>
      <c r="F22" t="s">
        <v>30</v>
      </c>
    </row>
    <row r="23" spans="1:6" ht="12.75">
      <c r="A23" s="4" t="s">
        <v>94</v>
      </c>
      <c r="B23" s="4" t="s">
        <v>82</v>
      </c>
      <c r="C23" s="4"/>
      <c r="D23" s="4">
        <f t="shared" si="0"/>
        <v>9</v>
      </c>
      <c r="E23" s="5">
        <v>253</v>
      </c>
      <c r="F23" t="s">
        <v>31</v>
      </c>
    </row>
    <row r="24" spans="1:6" ht="12.75">
      <c r="A24" s="4" t="s">
        <v>95</v>
      </c>
      <c r="B24" s="4" t="s">
        <v>82</v>
      </c>
      <c r="C24" s="4"/>
      <c r="D24" s="4">
        <f t="shared" si="0"/>
        <v>15</v>
      </c>
      <c r="E24" s="5">
        <v>268</v>
      </c>
      <c r="F24" t="s">
        <v>32</v>
      </c>
    </row>
    <row r="25" spans="1:6" ht="12.75">
      <c r="A25" s="4" t="s">
        <v>96</v>
      </c>
      <c r="B25" s="4" t="s">
        <v>82</v>
      </c>
      <c r="C25" s="4"/>
      <c r="D25" s="4">
        <f t="shared" si="0"/>
        <v>11</v>
      </c>
      <c r="E25" s="5">
        <v>279</v>
      </c>
      <c r="F25" t="s">
        <v>33</v>
      </c>
    </row>
    <row r="26" spans="1:6" ht="12.75">
      <c r="A26" s="4" t="s">
        <v>97</v>
      </c>
      <c r="B26" s="4" t="s">
        <v>34</v>
      </c>
      <c r="C26" s="4"/>
      <c r="D26" s="4">
        <f t="shared" si="0"/>
        <v>18</v>
      </c>
      <c r="E26" s="5">
        <v>297</v>
      </c>
      <c r="F26" t="s">
        <v>35</v>
      </c>
    </row>
    <row r="27" spans="1:6" ht="12.75">
      <c r="A27" s="4" t="s">
        <v>97</v>
      </c>
      <c r="B27" s="4" t="s">
        <v>98</v>
      </c>
      <c r="C27" s="4"/>
      <c r="D27" s="4">
        <f t="shared" si="0"/>
        <v>1</v>
      </c>
      <c r="E27" s="5">
        <v>298</v>
      </c>
      <c r="F27" t="s">
        <v>36</v>
      </c>
    </row>
    <row r="28" spans="1:6" ht="12.75">
      <c r="A28" s="4" t="s">
        <v>37</v>
      </c>
      <c r="B28" s="4" t="s">
        <v>99</v>
      </c>
      <c r="C28" s="4"/>
      <c r="D28" s="4">
        <f t="shared" si="0"/>
        <v>14</v>
      </c>
      <c r="E28" s="5">
        <v>312</v>
      </c>
      <c r="F28" t="s">
        <v>38</v>
      </c>
    </row>
    <row r="29" spans="1:5" ht="40.5" customHeight="1">
      <c r="A29" s="4" t="s">
        <v>144</v>
      </c>
      <c r="B29" s="4" t="s">
        <v>145</v>
      </c>
      <c r="C29" s="3">
        <f>(1+MIN($E29,60)/20+MIN(MAX($E29-60,0),540)/15+MIN(MAX($E29-600,0),400)/11.428)/24+$D$1</f>
        <v>1.2361111111111112</v>
      </c>
      <c r="D29" s="4">
        <f>E29-E27</f>
        <v>27</v>
      </c>
      <c r="E29" s="5">
        <v>325</v>
      </c>
    </row>
    <row r="30" spans="1:6" ht="12.75">
      <c r="A30" s="4" t="s">
        <v>100</v>
      </c>
      <c r="B30" s="4" t="s">
        <v>101</v>
      </c>
      <c r="C30" s="4"/>
      <c r="D30" s="4">
        <f>E30-E28</f>
        <v>22</v>
      </c>
      <c r="E30" s="5">
        <v>334</v>
      </c>
      <c r="F30" t="s">
        <v>39</v>
      </c>
    </row>
    <row r="31" spans="1:6" ht="12.75">
      <c r="A31" s="4" t="s">
        <v>102</v>
      </c>
      <c r="B31" s="4" t="s">
        <v>101</v>
      </c>
      <c r="C31" s="4"/>
      <c r="D31" s="4">
        <f t="shared" si="0"/>
        <v>25</v>
      </c>
      <c r="E31" s="5">
        <v>359</v>
      </c>
      <c r="F31" t="s">
        <v>40</v>
      </c>
    </row>
    <row r="32" spans="1:6" ht="12.75">
      <c r="A32" s="4" t="s">
        <v>103</v>
      </c>
      <c r="B32" s="4" t="s">
        <v>101</v>
      </c>
      <c r="C32" s="4"/>
      <c r="D32" s="4">
        <f t="shared" si="0"/>
        <v>2</v>
      </c>
      <c r="E32" s="5">
        <v>361</v>
      </c>
      <c r="F32" t="s">
        <v>41</v>
      </c>
    </row>
    <row r="33" spans="1:5" ht="12.75">
      <c r="A33" s="4" t="s">
        <v>104</v>
      </c>
      <c r="B33" s="4" t="s">
        <v>105</v>
      </c>
      <c r="C33" s="4"/>
      <c r="D33" s="4">
        <f t="shared" si="0"/>
        <v>9</v>
      </c>
      <c r="E33" s="5">
        <v>370</v>
      </c>
    </row>
    <row r="34" spans="1:6" ht="12.75">
      <c r="A34" s="4" t="s">
        <v>86</v>
      </c>
      <c r="B34" s="4" t="s">
        <v>106</v>
      </c>
      <c r="C34" s="4"/>
      <c r="D34" s="4">
        <f t="shared" si="0"/>
        <v>4</v>
      </c>
      <c r="E34" s="5">
        <v>374</v>
      </c>
      <c r="F34" t="s">
        <v>42</v>
      </c>
    </row>
    <row r="35" spans="1:6" ht="12.75">
      <c r="A35" s="4" t="s">
        <v>44</v>
      </c>
      <c r="B35" s="4" t="s">
        <v>107</v>
      </c>
      <c r="C35" s="4"/>
      <c r="D35" s="4">
        <f t="shared" si="0"/>
        <v>1</v>
      </c>
      <c r="E35" s="5">
        <v>375</v>
      </c>
      <c r="F35" t="s">
        <v>43</v>
      </c>
    </row>
    <row r="36" spans="1:6" ht="12.75">
      <c r="A36" s="4" t="s">
        <v>86</v>
      </c>
      <c r="B36" s="4" t="s">
        <v>108</v>
      </c>
      <c r="C36" s="4"/>
      <c r="D36" s="4">
        <f t="shared" si="0"/>
        <v>1</v>
      </c>
      <c r="E36" s="5">
        <v>376</v>
      </c>
      <c r="F36" t="s">
        <v>45</v>
      </c>
    </row>
    <row r="37" spans="1:6" ht="12.75">
      <c r="A37" s="4" t="s">
        <v>47</v>
      </c>
      <c r="B37" s="4" t="s">
        <v>101</v>
      </c>
      <c r="C37" s="4"/>
      <c r="D37" s="4">
        <f t="shared" si="0"/>
        <v>4</v>
      </c>
      <c r="E37" s="5">
        <v>380</v>
      </c>
      <c r="F37" t="s">
        <v>46</v>
      </c>
    </row>
    <row r="38" spans="1:6" ht="12.75">
      <c r="A38" s="4" t="s">
        <v>49</v>
      </c>
      <c r="B38" s="4" t="s">
        <v>101</v>
      </c>
      <c r="C38" s="4"/>
      <c r="D38" s="4">
        <f t="shared" si="0"/>
        <v>21</v>
      </c>
      <c r="E38" s="5">
        <v>401</v>
      </c>
      <c r="F38" t="s">
        <v>48</v>
      </c>
    </row>
    <row r="39" spans="1:6" ht="12.75">
      <c r="A39" s="4" t="s">
        <v>50</v>
      </c>
      <c r="B39" s="4" t="s">
        <v>101</v>
      </c>
      <c r="C39" s="4"/>
      <c r="D39" s="4">
        <f t="shared" si="0"/>
        <v>8</v>
      </c>
      <c r="E39" s="5">
        <v>409</v>
      </c>
      <c r="F39" t="s">
        <v>51</v>
      </c>
    </row>
    <row r="40" spans="1:6" ht="12.75">
      <c r="A40" s="4" t="s">
        <v>109</v>
      </c>
      <c r="B40" s="4" t="s">
        <v>53</v>
      </c>
      <c r="C40" s="4"/>
      <c r="D40" s="4">
        <f t="shared" si="0"/>
        <v>1</v>
      </c>
      <c r="E40" s="5">
        <v>410</v>
      </c>
      <c r="F40" t="s">
        <v>52</v>
      </c>
    </row>
    <row r="41" spans="1:6" ht="12.75">
      <c r="A41" s="4" t="s">
        <v>110</v>
      </c>
      <c r="B41" s="4" t="s">
        <v>111</v>
      </c>
      <c r="C41" s="4"/>
      <c r="D41" s="4">
        <f t="shared" si="0"/>
        <v>3</v>
      </c>
      <c r="E41" s="5">
        <v>413</v>
      </c>
      <c r="F41" t="s">
        <v>54</v>
      </c>
    </row>
    <row r="42" spans="1:6" ht="51.75" customHeight="1">
      <c r="A42" s="4" t="s">
        <v>112</v>
      </c>
      <c r="B42" s="6" t="s">
        <v>137</v>
      </c>
      <c r="C42" s="3">
        <f>(1+MIN($E42,60)/20+MIN(MAX($E42-60,0),540)/15+MIN(MAX($E42-600,0),400)/11.428)/24+$D$1</f>
        <v>1.488888888888889</v>
      </c>
      <c r="D42" s="4">
        <f t="shared" si="0"/>
        <v>3</v>
      </c>
      <c r="E42" s="5">
        <v>416</v>
      </c>
      <c r="F42" t="s">
        <v>55</v>
      </c>
    </row>
    <row r="43" spans="1:6" ht="12.75">
      <c r="A43" s="4" t="s">
        <v>56</v>
      </c>
      <c r="B43" s="4" t="s">
        <v>101</v>
      </c>
      <c r="C43" s="4"/>
      <c r="D43" s="4">
        <f t="shared" si="0"/>
        <v>4</v>
      </c>
      <c r="E43" s="5">
        <v>420</v>
      </c>
      <c r="F43" t="s">
        <v>57</v>
      </c>
    </row>
    <row r="44" spans="1:6" ht="12.75">
      <c r="A44" s="4" t="s">
        <v>113</v>
      </c>
      <c r="B44" s="4" t="s">
        <v>101</v>
      </c>
      <c r="C44" s="4"/>
      <c r="D44" s="4">
        <f t="shared" si="0"/>
        <v>17</v>
      </c>
      <c r="E44" s="5">
        <v>437</v>
      </c>
      <c r="F44" t="s">
        <v>58</v>
      </c>
    </row>
    <row r="45" spans="1:6" ht="12.75">
      <c r="A45" s="4" t="s">
        <v>114</v>
      </c>
      <c r="B45" s="4" t="s">
        <v>101</v>
      </c>
      <c r="C45" s="4"/>
      <c r="D45" s="4">
        <f t="shared" si="0"/>
        <v>37</v>
      </c>
      <c r="E45" s="5">
        <v>474</v>
      </c>
      <c r="F45" t="s">
        <v>59</v>
      </c>
    </row>
    <row r="46" spans="1:6" ht="12.75">
      <c r="A46" s="4" t="s">
        <v>60</v>
      </c>
      <c r="B46" s="4" t="s">
        <v>101</v>
      </c>
      <c r="C46" s="4"/>
      <c r="D46" s="4">
        <f t="shared" si="0"/>
        <v>10</v>
      </c>
      <c r="E46" s="5">
        <v>484</v>
      </c>
      <c r="F46" t="s">
        <v>61</v>
      </c>
    </row>
    <row r="47" spans="1:6" ht="12.75">
      <c r="A47" s="4" t="s">
        <v>86</v>
      </c>
      <c r="B47" s="4" t="s">
        <v>115</v>
      </c>
      <c r="C47" s="4"/>
      <c r="D47" s="4">
        <f t="shared" si="0"/>
        <v>9</v>
      </c>
      <c r="E47" s="5">
        <v>493</v>
      </c>
      <c r="F47" t="s">
        <v>62</v>
      </c>
    </row>
    <row r="48" spans="1:6" ht="12.75">
      <c r="A48" s="4" t="s">
        <v>116</v>
      </c>
      <c r="B48" s="4" t="s">
        <v>117</v>
      </c>
      <c r="C48" s="3">
        <f>(1+MIN($E48,60)/20+MIN(MAX($E48-60,0),540)/15+MIN(MAX($E48-600,0),400)/11.428)/24+$D$1</f>
        <v>1.777777777777778</v>
      </c>
      <c r="D48" s="4">
        <f t="shared" si="0"/>
        <v>27</v>
      </c>
      <c r="E48" s="5">
        <v>520</v>
      </c>
      <c r="F48" t="s">
        <v>63</v>
      </c>
    </row>
    <row r="49" spans="1:6" ht="25.5">
      <c r="A49" s="4" t="s">
        <v>118</v>
      </c>
      <c r="B49" s="4" t="s">
        <v>65</v>
      </c>
      <c r="C49" s="4"/>
      <c r="D49" s="4">
        <f t="shared" si="0"/>
        <v>3</v>
      </c>
      <c r="E49" s="5">
        <v>523</v>
      </c>
      <c r="F49" t="s">
        <v>64</v>
      </c>
    </row>
    <row r="50" spans="1:6" ht="12.75">
      <c r="A50" s="4" t="s">
        <v>119</v>
      </c>
      <c r="B50" s="4" t="s">
        <v>120</v>
      </c>
      <c r="C50" s="4"/>
      <c r="D50" s="4">
        <f t="shared" si="0"/>
        <v>1</v>
      </c>
      <c r="E50" s="5">
        <v>524</v>
      </c>
      <c r="F50" t="s">
        <v>66</v>
      </c>
    </row>
    <row r="51" spans="1:6" ht="12.75">
      <c r="A51" s="4" t="s">
        <v>121</v>
      </c>
      <c r="B51" s="4" t="s">
        <v>67</v>
      </c>
      <c r="C51" s="4"/>
      <c r="D51" s="4">
        <f t="shared" si="0"/>
        <v>11</v>
      </c>
      <c r="E51" s="5">
        <v>535</v>
      </c>
      <c r="F51" t="s">
        <v>68</v>
      </c>
    </row>
    <row r="52" spans="1:6" ht="25.5">
      <c r="A52" s="4" t="s">
        <v>122</v>
      </c>
      <c r="B52" s="4" t="s">
        <v>123</v>
      </c>
      <c r="C52" s="4"/>
      <c r="D52" s="4">
        <f t="shared" si="0"/>
        <v>2</v>
      </c>
      <c r="E52" s="5">
        <v>537</v>
      </c>
      <c r="F52" t="s">
        <v>69</v>
      </c>
    </row>
    <row r="53" spans="1:6" ht="12.75">
      <c r="A53" s="4" t="s">
        <v>124</v>
      </c>
      <c r="B53" s="4" t="s">
        <v>125</v>
      </c>
      <c r="C53" s="4"/>
      <c r="D53" s="4">
        <f t="shared" si="0"/>
        <v>8</v>
      </c>
      <c r="E53" s="5">
        <v>545</v>
      </c>
      <c r="F53" t="s">
        <v>70</v>
      </c>
    </row>
    <row r="54" spans="1:6" ht="12.75">
      <c r="A54" s="4" t="s">
        <v>126</v>
      </c>
      <c r="B54" s="4" t="s">
        <v>125</v>
      </c>
      <c r="C54" s="4"/>
      <c r="D54" s="4">
        <f t="shared" si="0"/>
        <v>9</v>
      </c>
      <c r="E54" s="5">
        <v>554</v>
      </c>
      <c r="F54" t="s">
        <v>71</v>
      </c>
    </row>
    <row r="55" spans="1:6" ht="12.75">
      <c r="A55" s="4" t="s">
        <v>127</v>
      </c>
      <c r="B55" s="4" t="s">
        <v>128</v>
      </c>
      <c r="C55" s="4"/>
      <c r="D55" s="4">
        <f t="shared" si="0"/>
        <v>5</v>
      </c>
      <c r="E55" s="5">
        <v>559</v>
      </c>
      <c r="F55" t="s">
        <v>72</v>
      </c>
    </row>
    <row r="56" spans="1:6" ht="12.75">
      <c r="A56" s="4" t="s">
        <v>142</v>
      </c>
      <c r="B56" s="4" t="s">
        <v>129</v>
      </c>
      <c r="C56" s="4"/>
      <c r="D56" s="4">
        <f t="shared" si="0"/>
        <v>12</v>
      </c>
      <c r="E56" s="5">
        <v>571</v>
      </c>
      <c r="F56" t="s">
        <v>73</v>
      </c>
    </row>
    <row r="57" spans="1:5" ht="12.75">
      <c r="A57" s="4" t="s">
        <v>130</v>
      </c>
      <c r="B57" s="4" t="s">
        <v>131</v>
      </c>
      <c r="C57" s="4"/>
      <c r="D57" s="4">
        <f t="shared" si="0"/>
        <v>11</v>
      </c>
      <c r="E57" s="5">
        <v>582</v>
      </c>
    </row>
    <row r="58" spans="1:6" ht="12.75">
      <c r="A58" s="4" t="s">
        <v>132</v>
      </c>
      <c r="B58" s="4" t="s">
        <v>133</v>
      </c>
      <c r="C58" s="4"/>
      <c r="D58" s="4">
        <f t="shared" si="0"/>
        <v>3</v>
      </c>
      <c r="E58" s="5">
        <v>585</v>
      </c>
      <c r="F58" t="s">
        <v>74</v>
      </c>
    </row>
    <row r="59" spans="1:6" ht="12.75">
      <c r="A59" s="4" t="s">
        <v>134</v>
      </c>
      <c r="B59" s="4" t="s">
        <v>135</v>
      </c>
      <c r="C59" s="4"/>
      <c r="D59" s="4">
        <f t="shared" si="0"/>
        <v>7</v>
      </c>
      <c r="E59" s="5">
        <v>592</v>
      </c>
      <c r="F59" t="s">
        <v>75</v>
      </c>
    </row>
    <row r="60" spans="1:6" ht="12.75">
      <c r="A60" s="4" t="s">
        <v>136</v>
      </c>
      <c r="B60" s="4" t="s">
        <v>76</v>
      </c>
      <c r="C60" s="4"/>
      <c r="D60" s="4">
        <f t="shared" si="0"/>
        <v>19</v>
      </c>
      <c r="E60" s="5">
        <v>611</v>
      </c>
      <c r="F60" t="s">
        <v>77</v>
      </c>
    </row>
    <row r="61" spans="1:6" ht="12.75">
      <c r="A61" s="4" t="s">
        <v>136</v>
      </c>
      <c r="B61" s="4" t="s">
        <v>78</v>
      </c>
      <c r="C61" s="3">
        <f>(1+MIN($E61,60)/20+MIN(MAX($E61-60,0),540)/15+MIN(MAX($E61-600,0),400)/11.428)/24+$D$1</f>
        <v>2.0473982032434956</v>
      </c>
      <c r="D61" s="4">
        <f t="shared" si="0"/>
        <v>2</v>
      </c>
      <c r="E61" s="5">
        <v>613</v>
      </c>
      <c r="F61" t="s">
        <v>79</v>
      </c>
    </row>
    <row r="62" ht="12.75"/>
    <row r="63" ht="12.75">
      <c r="A63" s="1" t="s">
        <v>146</v>
      </c>
    </row>
    <row r="64" spans="1:2" ht="12.75">
      <c r="A64" s="1" t="s">
        <v>147</v>
      </c>
      <c r="B64" s="1">
        <v>89214250166</v>
      </c>
    </row>
    <row r="65" spans="1:2" ht="12.75">
      <c r="A65" s="1" t="s">
        <v>148</v>
      </c>
      <c r="B65" s="1">
        <v>89219189738</v>
      </c>
    </row>
  </sheetData>
  <hyperlinks>
    <hyperlink ref="B42" r:id="rId1" display="около вокзала по Вокзальной улице направо,затем налево к жд, осторожно перейти ее и направо по шоссе http://intermapt.narod.ru/tihvin/tihvin5_2.jpg"/>
  </hyperlinks>
  <printOptions/>
  <pageMargins left="0.75" right="0.75" top="1" bottom="1" header="0.5" footer="0.5"/>
  <pageSetup fitToHeight="1" fitToWidth="1" horizontalDpi="300" verticalDpi="300" orientation="portrait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mkam</dc:creator>
  <cp:keywords/>
  <dc:description/>
  <cp:lastModifiedBy>Mikhail Kamentsev</cp:lastModifiedBy>
  <cp:lastPrinted>2009-08-20T17:00:52Z</cp:lastPrinted>
  <dcterms:created xsi:type="dcterms:W3CDTF">2009-08-12T21:45:07Z</dcterms:created>
  <dcterms:modified xsi:type="dcterms:W3CDTF">2009-08-20T17:09:32Z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