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0_Горный" sheetId="1" r:id="rId1"/>
  </sheets>
  <definedNames/>
  <calcPr fullCalcOnLoad="1"/>
</workbook>
</file>

<file path=xl/sharedStrings.xml><?xml version="1.0" encoding="utf-8"?>
<sst xmlns="http://schemas.openxmlformats.org/spreadsheetml/2006/main" count="76" uniqueCount="70">
  <si>
    <t>КП</t>
  </si>
  <si>
    <t>Откр.</t>
  </si>
  <si>
    <t>Закрыт.</t>
  </si>
  <si>
    <t>Общ</t>
  </si>
  <si>
    <t>С</t>
  </si>
  <si>
    <t>Ф</t>
  </si>
  <si>
    <t>Ольгино</t>
  </si>
  <si>
    <t>Перекресток</t>
  </si>
  <si>
    <t>КАД</t>
  </si>
  <si>
    <t>Новоселки</t>
  </si>
  <si>
    <t>Жд.ст.Песочная</t>
  </si>
  <si>
    <t>Перекресток со светофором</t>
  </si>
  <si>
    <t>Сертолово</t>
  </si>
  <si>
    <t>Агалатово</t>
  </si>
  <si>
    <t>T-образный перекр.</t>
  </si>
  <si>
    <t>Нижние Осельки</t>
  </si>
  <si>
    <t>Верхние Осельки</t>
  </si>
  <si>
    <t>ВАРЗАЛОВО</t>
  </si>
  <si>
    <t>Отворот на Пески</t>
  </si>
  <si>
    <t>Примыкание дороги из Денисова справа</t>
  </si>
  <si>
    <t>Запорожское</t>
  </si>
  <si>
    <t>Сосново (перекресток)</t>
  </si>
  <si>
    <t>жд</t>
  </si>
  <si>
    <t>пересечение Приоз.шоссе</t>
  </si>
  <si>
    <t>Котово(перекресток)</t>
  </si>
  <si>
    <t>Кировское</t>
  </si>
  <si>
    <t>ПЕРВОМАЙСКОЕ</t>
  </si>
  <si>
    <t>Дорога на Поляны</t>
  </si>
  <si>
    <t>Скандинавия</t>
  </si>
  <si>
    <t>Поворот на Горьковское</t>
  </si>
  <si>
    <t>жд.ст. Горьковская</t>
  </si>
  <si>
    <t>Поворот на Сосновую Поляну</t>
  </si>
  <si>
    <t>жд переезд</t>
  </si>
  <si>
    <t xml:space="preserve">Вокзал. Финиш </t>
  </si>
  <si>
    <t xml:space="preserve"> прямо</t>
  </si>
  <si>
    <t xml:space="preserve">Налево </t>
  </si>
  <si>
    <t>Прямо</t>
  </si>
  <si>
    <t>Конец сложного участка</t>
  </si>
  <si>
    <t>Прямо (асфальт)</t>
  </si>
  <si>
    <t>Поверните направо на  А122</t>
  </si>
  <si>
    <t>Налево по указателю на Поляны</t>
  </si>
  <si>
    <t>прямо на Рощино</t>
  </si>
  <si>
    <t>В конце большого спуска повернуть направо</t>
  </si>
  <si>
    <t>налево по А125 на СПб</t>
  </si>
  <si>
    <t xml:space="preserve">налево </t>
  </si>
  <si>
    <t>налево, 400 метров до вокзала</t>
  </si>
  <si>
    <t>Железная дорога</t>
  </si>
  <si>
    <t>19:29:00 20:22 20:46 22:15 22:58</t>
  </si>
  <si>
    <t>Нач.Приморского шоссе</t>
  </si>
  <si>
    <r>
      <t xml:space="preserve">Поверните </t>
    </r>
    <r>
      <rPr>
        <b/>
        <sz val="10"/>
        <rFont val="Arial Cyr"/>
        <family val="0"/>
      </rPr>
      <t>направо</t>
    </r>
    <r>
      <rPr>
        <sz val="10"/>
        <rFont val="Arial Cyr"/>
        <family val="0"/>
      </rPr>
      <t xml:space="preserve"> на КОННОЛАХТИНСКИЙ ПРОСПЕКТ</t>
    </r>
  </si>
  <si>
    <r>
      <t>Поверните</t>
    </r>
    <r>
      <rPr>
        <b/>
        <sz val="10"/>
        <rFont val="Arial Cyr"/>
        <family val="0"/>
      </rPr>
      <t xml:space="preserve"> направо</t>
    </r>
    <r>
      <rPr>
        <sz val="10"/>
        <rFont val="Arial Cyr"/>
        <family val="0"/>
      </rPr>
      <t xml:space="preserve"> </t>
    </r>
  </si>
  <si>
    <r>
      <t>Переезжаете КАД -</t>
    </r>
    <r>
      <rPr>
        <b/>
        <sz val="10"/>
        <rFont val="Arial Cyr"/>
        <family val="0"/>
      </rPr>
      <t>направо</t>
    </r>
    <r>
      <rPr>
        <sz val="10"/>
        <rFont val="Arial Cyr"/>
        <family val="0"/>
      </rPr>
      <t xml:space="preserve"> по Горскому шоссе</t>
    </r>
  </si>
  <si>
    <r>
      <t>Прямо</t>
    </r>
    <r>
      <rPr>
        <sz val="10"/>
        <rFont val="Arial Cyr"/>
        <family val="0"/>
      </rPr>
      <t xml:space="preserve"> по СОВЕТСКАЯУЛИЦА</t>
    </r>
  </si>
  <si>
    <r>
      <t>Прямо</t>
    </r>
    <r>
      <rPr>
        <sz val="10"/>
        <rFont val="Arial Cyr"/>
        <family val="0"/>
      </rPr>
      <t>. СОВЕТСКАЯУЛИЦАи</t>
    </r>
  </si>
  <si>
    <r>
      <t>На перекрестке</t>
    </r>
    <r>
      <rPr>
        <b/>
        <sz val="10"/>
        <rFont val="Arial Cyr"/>
        <family val="0"/>
      </rPr>
      <t xml:space="preserve"> прямо</t>
    </r>
  </si>
  <si>
    <r>
      <t>Направо</t>
    </r>
    <r>
      <rPr>
        <sz val="10"/>
        <rFont val="Arial Cyr"/>
        <family val="0"/>
      </rPr>
      <t xml:space="preserve"> на СПб по А129</t>
    </r>
  </si>
  <si>
    <r>
      <t xml:space="preserve">Поверните </t>
    </r>
    <r>
      <rPr>
        <b/>
        <sz val="10"/>
        <rFont val="Arial Cyr"/>
        <family val="0"/>
      </rPr>
      <t>налево</t>
    </r>
    <r>
      <rPr>
        <sz val="10"/>
        <rFont val="Arial Cyr"/>
        <family val="0"/>
      </rPr>
      <t xml:space="preserve"> (ненаезжанная)</t>
    </r>
  </si>
  <si>
    <r>
      <t xml:space="preserve">Поверните </t>
    </r>
    <r>
      <rPr>
        <b/>
        <sz val="10"/>
        <rFont val="Arial Cyr"/>
        <family val="0"/>
      </rPr>
      <t>направо</t>
    </r>
    <r>
      <rPr>
        <sz val="10"/>
        <rFont val="Arial Cyr"/>
        <family val="0"/>
      </rPr>
      <t xml:space="preserve"> (грунтовка)</t>
    </r>
  </si>
  <si>
    <r>
      <t xml:space="preserve">Поверните </t>
    </r>
    <r>
      <rPr>
        <b/>
        <sz val="10"/>
        <rFont val="Arial Cyr"/>
        <family val="0"/>
      </rPr>
      <t>налево</t>
    </r>
    <r>
      <rPr>
        <sz val="10"/>
        <rFont val="Arial Cyr"/>
        <family val="0"/>
      </rPr>
      <t xml:space="preserve"> на  А120</t>
    </r>
  </si>
  <si>
    <r>
      <t xml:space="preserve">Поверните </t>
    </r>
    <r>
      <rPr>
        <b/>
        <sz val="10"/>
        <rFont val="Arial Cyr"/>
        <family val="0"/>
      </rPr>
      <t>направо</t>
    </r>
    <r>
      <rPr>
        <sz val="10"/>
        <rFont val="Arial Cyr"/>
        <family val="0"/>
      </rPr>
      <t xml:space="preserve"> на Пески. Дорога Р33</t>
    </r>
  </si>
  <si>
    <r>
      <t>Налево</t>
    </r>
    <r>
      <rPr>
        <sz val="10"/>
        <rFont val="Arial Cyr"/>
        <family val="0"/>
      </rPr>
      <t xml:space="preserve"> на Сосново</t>
    </r>
  </si>
  <si>
    <r>
      <t>Справа</t>
    </r>
    <r>
      <rPr>
        <sz val="10"/>
        <rFont val="Arial Cyr"/>
        <family val="0"/>
      </rPr>
      <t xml:space="preserve"> кофе-столовая</t>
    </r>
  </si>
  <si>
    <r>
      <t>прямо</t>
    </r>
    <r>
      <rPr>
        <sz val="10"/>
        <rFont val="Arial Cyr"/>
        <family val="0"/>
      </rPr>
      <t xml:space="preserve"> под мост</t>
    </r>
  </si>
  <si>
    <r>
      <t xml:space="preserve">прямо </t>
    </r>
    <r>
      <rPr>
        <sz val="10"/>
        <rFont val="Arial Cyr"/>
        <family val="0"/>
      </rPr>
      <t>пересекаем</t>
    </r>
  </si>
  <si>
    <r>
      <t>Поверните</t>
    </r>
    <r>
      <rPr>
        <b/>
        <sz val="10"/>
        <rFont val="Arial Cyr"/>
        <family val="0"/>
      </rPr>
      <t xml:space="preserve"> налево</t>
    </r>
    <r>
      <rPr>
        <sz val="10"/>
        <rFont val="Arial Cyr"/>
        <family val="0"/>
      </rPr>
      <t xml:space="preserve"> (асфальт)</t>
    </r>
  </si>
  <si>
    <r>
      <t>Прямо</t>
    </r>
    <r>
      <rPr>
        <sz val="10"/>
        <rFont val="Arial Cyr"/>
        <family val="0"/>
      </rPr>
      <t>. Дорога Р33 (грунт)</t>
    </r>
  </si>
  <si>
    <r>
      <t>Прямо</t>
    </r>
    <r>
      <rPr>
        <sz val="10"/>
        <rFont val="Arial Cyr"/>
        <family val="0"/>
      </rPr>
      <t xml:space="preserve"> (асфальт)</t>
    </r>
  </si>
  <si>
    <r>
      <t>налево</t>
    </r>
    <r>
      <rPr>
        <sz val="10"/>
        <rFont val="Arial Cyr"/>
        <family val="0"/>
      </rPr>
      <t>.Начало возможно сложного участка (грунт)</t>
    </r>
  </si>
  <si>
    <t>Прямо (последние 3 км грунт)</t>
  </si>
  <si>
    <t>Макдональдс на Савушкина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</si>
</sst>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h]:mm"/>
    <numFmt numFmtId="169" formatCode="#&quot; &quot;?/60"/>
    <numFmt numFmtId="170" formatCode="[$-FC19]d\ mmmm\ yyyy\ &quot;г.&quot;"/>
    <numFmt numFmtId="171" formatCode="mm"/>
    <numFmt numFmtId="172" formatCode="m"/>
    <numFmt numFmtId="173" formatCode="h"/>
    <numFmt numFmtId="174" formatCode="General;\ "/>
    <numFmt numFmtId="175" formatCode="General;&quot; &quot;;&quot; &quot;\ "/>
    <numFmt numFmtId="176" formatCode="&quot;Километраж&quot;;&quot;Километраж&quot;;&quot;Километраж&quot;"/>
    <numFmt numFmtId="177" formatCode="&quot;Расстоян&quot;;&quot;Расстоян&quot;;&quot;Расстоян&quot;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20" fontId="7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20" fontId="1" fillId="0" borderId="0" xfId="15" applyNumberFormat="1" applyFont="1" applyAlignment="1">
      <alignment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utu.ru/spb/view.php?np=8ba48e8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3.125" style="0" customWidth="1"/>
    <col min="2" max="2" width="25.625" style="0" customWidth="1"/>
    <col min="3" max="3" width="7.125" style="0" customWidth="1"/>
    <col min="4" max="4" width="6.875" style="0" customWidth="1"/>
    <col min="5" max="5" width="5.75390625" style="0" customWidth="1"/>
    <col min="6" max="6" width="9.375" style="0" customWidth="1"/>
    <col min="7" max="7" width="51.875" style="0" customWidth="1"/>
  </cols>
  <sheetData>
    <row r="1" spans="3:6" ht="12.75">
      <c r="C1" s="15" t="s">
        <v>0</v>
      </c>
      <c r="D1" s="15"/>
      <c r="E1" s="16">
        <f>8/24</f>
        <v>0.3333333333333333</v>
      </c>
      <c r="F1" s="16"/>
    </row>
    <row r="2" spans="3:7" ht="12.75">
      <c r="C2" s="9" t="s">
        <v>1</v>
      </c>
      <c r="D2" s="9" t="s">
        <v>2</v>
      </c>
      <c r="E2" s="9"/>
      <c r="F2" s="9" t="s">
        <v>3</v>
      </c>
      <c r="G2" s="1"/>
    </row>
    <row r="3" spans="1:7" ht="12.75">
      <c r="A3" s="17" t="s">
        <v>4</v>
      </c>
      <c r="B3" s="6" t="s">
        <v>48</v>
      </c>
      <c r="C3" s="5">
        <f>$E$1</f>
        <v>0.3333333333333333</v>
      </c>
      <c r="D3" s="5">
        <f>$E$1</f>
        <v>0.3333333333333333</v>
      </c>
      <c r="E3" s="4">
        <v>0</v>
      </c>
      <c r="F3" s="4">
        <v>0</v>
      </c>
      <c r="G3" s="6" t="s">
        <v>69</v>
      </c>
    </row>
    <row r="4" spans="1:7" ht="12.75">
      <c r="A4" s="17"/>
      <c r="B4" s="6" t="s">
        <v>6</v>
      </c>
      <c r="C4" s="3"/>
      <c r="D4" s="3"/>
      <c r="E4" s="10">
        <f>F4-F3</f>
        <v>6</v>
      </c>
      <c r="F4" s="10">
        <v>6</v>
      </c>
      <c r="G4" s="6" t="s">
        <v>49</v>
      </c>
    </row>
    <row r="5" spans="2:7" ht="12.75">
      <c r="B5" s="6" t="s">
        <v>7</v>
      </c>
      <c r="C5" s="5"/>
      <c r="D5" s="5"/>
      <c r="E5" s="10">
        <f aca="true" t="shared" si="0" ref="E5:E36">F5-F4</f>
        <v>3.5</v>
      </c>
      <c r="F5" s="10">
        <v>9.5</v>
      </c>
      <c r="G5" s="6" t="s">
        <v>50</v>
      </c>
    </row>
    <row r="6" spans="1:7" ht="12.75">
      <c r="A6" s="2"/>
      <c r="B6" s="6" t="s">
        <v>8</v>
      </c>
      <c r="C6" s="3"/>
      <c r="D6" s="3"/>
      <c r="E6" s="10">
        <f t="shared" si="0"/>
        <v>4.9</v>
      </c>
      <c r="F6" s="10">
        <v>14.4</v>
      </c>
      <c r="G6" s="6" t="s">
        <v>51</v>
      </c>
    </row>
    <row r="7" spans="1:7" ht="12.75">
      <c r="A7" s="2"/>
      <c r="B7" s="6" t="s">
        <v>9</v>
      </c>
      <c r="C7" s="3"/>
      <c r="D7" s="3"/>
      <c r="E7" s="10">
        <f t="shared" si="0"/>
        <v>5.299999999999999</v>
      </c>
      <c r="F7" s="6">
        <v>19.7</v>
      </c>
      <c r="G7" s="14" t="s">
        <v>34</v>
      </c>
    </row>
    <row r="8" spans="1:7" ht="12.75" customHeight="1">
      <c r="A8" s="6"/>
      <c r="B8" s="6" t="s">
        <v>10</v>
      </c>
      <c r="C8" s="3"/>
      <c r="D8" s="3"/>
      <c r="E8" s="10">
        <f t="shared" si="0"/>
        <v>2.8000000000000007</v>
      </c>
      <c r="F8" s="6">
        <v>22.5</v>
      </c>
      <c r="G8" s="14" t="s">
        <v>52</v>
      </c>
    </row>
    <row r="9" spans="1:7" ht="12.75">
      <c r="A9" s="2"/>
      <c r="B9" s="6" t="s">
        <v>11</v>
      </c>
      <c r="C9" s="7"/>
      <c r="D9" s="7"/>
      <c r="E9" s="10">
        <f t="shared" si="0"/>
        <v>1</v>
      </c>
      <c r="F9" s="6">
        <v>23.5</v>
      </c>
      <c r="G9" s="14" t="s">
        <v>53</v>
      </c>
    </row>
    <row r="10" spans="2:7" ht="12.75">
      <c r="B10" s="6" t="s">
        <v>12</v>
      </c>
      <c r="E10" s="10">
        <f t="shared" si="0"/>
        <v>3.5</v>
      </c>
      <c r="F10" s="10">
        <v>27</v>
      </c>
      <c r="G10" s="6" t="s">
        <v>54</v>
      </c>
    </row>
    <row r="11" spans="1:7" ht="12.75">
      <c r="A11" s="2"/>
      <c r="B11" s="6" t="s">
        <v>13</v>
      </c>
      <c r="C11" s="7"/>
      <c r="D11" s="7"/>
      <c r="E11" s="10">
        <f t="shared" si="0"/>
        <v>11</v>
      </c>
      <c r="F11" s="10">
        <v>38</v>
      </c>
      <c r="G11" s="14" t="s">
        <v>55</v>
      </c>
    </row>
    <row r="12" spans="1:7" ht="12.75">
      <c r="A12" s="2"/>
      <c r="B12" s="6" t="s">
        <v>13</v>
      </c>
      <c r="C12" s="5"/>
      <c r="D12" s="5"/>
      <c r="E12" s="10">
        <f t="shared" si="0"/>
        <v>0.20000000000000284</v>
      </c>
      <c r="F12" s="10">
        <v>38.2</v>
      </c>
      <c r="G12" s="6" t="s">
        <v>35</v>
      </c>
    </row>
    <row r="13" spans="1:7" ht="12.75">
      <c r="A13" s="2"/>
      <c r="B13" s="6" t="s">
        <v>14</v>
      </c>
      <c r="C13" s="7"/>
      <c r="D13" s="7"/>
      <c r="E13" s="10">
        <f t="shared" si="0"/>
        <v>3.5999999999999943</v>
      </c>
      <c r="F13" s="10">
        <v>41.8</v>
      </c>
      <c r="G13" s="6" t="s">
        <v>56</v>
      </c>
    </row>
    <row r="14" spans="1:7" ht="12.75">
      <c r="A14" s="2"/>
      <c r="B14" s="6" t="s">
        <v>7</v>
      </c>
      <c r="C14" s="7"/>
      <c r="D14" s="7"/>
      <c r="E14" s="10">
        <f t="shared" si="0"/>
        <v>2.3000000000000043</v>
      </c>
      <c r="F14" s="10">
        <v>44.1</v>
      </c>
      <c r="G14" s="6" t="s">
        <v>57</v>
      </c>
    </row>
    <row r="15" spans="1:7" ht="12.75">
      <c r="A15" s="2">
        <v>1</v>
      </c>
      <c r="B15" s="6" t="s">
        <v>15</v>
      </c>
      <c r="C15" s="5">
        <f>(MIN($F15,200)/34+MIN(MAX($F15-200,0),200)/32+MIN(MAX($F15-400,0),200)/30+MIN(MAX($F15-600,0),400)/28)/24+$E$1</f>
        <v>0.39362745098039215</v>
      </c>
      <c r="D15" s="5">
        <f>(1+MIN($F15,60)/20+MIN(MAX($F15-60,0),540)/15+MIN(MAX($F15-600,0),400)/11.428)/24+$E$1</f>
        <v>0.4775</v>
      </c>
      <c r="E15" s="10">
        <f t="shared" si="0"/>
        <v>5.100000000000001</v>
      </c>
      <c r="F15" s="10">
        <v>49.2</v>
      </c>
      <c r="G15" s="6" t="s">
        <v>64</v>
      </c>
    </row>
    <row r="16" spans="2:7" ht="12.75">
      <c r="B16" s="6" t="s">
        <v>16</v>
      </c>
      <c r="C16" s="5"/>
      <c r="D16" s="5"/>
      <c r="E16" s="10">
        <f t="shared" si="0"/>
        <v>2.799999999999997</v>
      </c>
      <c r="F16" s="10">
        <v>52</v>
      </c>
      <c r="G16" s="14" t="s">
        <v>36</v>
      </c>
    </row>
    <row r="17" spans="1:7" ht="18" customHeight="1">
      <c r="A17" s="6"/>
      <c r="B17" s="6" t="s">
        <v>17</v>
      </c>
      <c r="C17" s="7"/>
      <c r="D17" s="7"/>
      <c r="E17" s="10">
        <f t="shared" si="0"/>
        <v>9.399999999999999</v>
      </c>
      <c r="F17" s="10">
        <v>61.4</v>
      </c>
      <c r="G17" s="6" t="s">
        <v>58</v>
      </c>
    </row>
    <row r="18" spans="1:7" ht="12.75">
      <c r="A18" s="6"/>
      <c r="B18" s="6" t="s">
        <v>7</v>
      </c>
      <c r="C18" s="5"/>
      <c r="D18" s="5"/>
      <c r="E18" s="10">
        <f t="shared" si="0"/>
        <v>0.5</v>
      </c>
      <c r="F18" s="10">
        <v>61.9</v>
      </c>
      <c r="G18" s="6" t="s">
        <v>59</v>
      </c>
    </row>
    <row r="19" spans="1:7" ht="12.75">
      <c r="A19" s="2" t="s">
        <v>5</v>
      </c>
      <c r="B19" s="6" t="s">
        <v>18</v>
      </c>
      <c r="E19" s="10">
        <f t="shared" si="0"/>
        <v>14.899999999999999</v>
      </c>
      <c r="F19" s="10">
        <v>76.8</v>
      </c>
      <c r="G19" s="14" t="s">
        <v>65</v>
      </c>
    </row>
    <row r="20" spans="1:7" ht="12.75">
      <c r="A20" s="2"/>
      <c r="B20" s="6" t="s">
        <v>19</v>
      </c>
      <c r="C20" s="5"/>
      <c r="D20" s="5"/>
      <c r="E20" s="10">
        <f t="shared" si="0"/>
        <v>12.799999999999997</v>
      </c>
      <c r="F20" s="10">
        <v>89.6</v>
      </c>
      <c r="G20" s="14" t="s">
        <v>66</v>
      </c>
    </row>
    <row r="21" spans="1:7" ht="12.75">
      <c r="A21" s="2"/>
      <c r="B21" s="6" t="s">
        <v>20</v>
      </c>
      <c r="C21" s="5"/>
      <c r="D21" s="5"/>
      <c r="E21" s="10">
        <f t="shared" si="0"/>
        <v>4.5</v>
      </c>
      <c r="F21" s="10">
        <v>94.1</v>
      </c>
      <c r="G21" s="14" t="s">
        <v>60</v>
      </c>
    </row>
    <row r="22" spans="1:7" ht="12.75">
      <c r="A22" s="2">
        <v>2</v>
      </c>
      <c r="B22" s="6" t="s">
        <v>21</v>
      </c>
      <c r="C22" s="5">
        <f>(MIN($F22,200)/34+MIN(MAX($F22-200,0),200)/32+MIN(MAX($F22-400,0),200)/30+MIN(MAX($F22-600,0),400)/28)/24+$E$1</f>
        <v>0.46691176470588236</v>
      </c>
      <c r="D22" s="5">
        <f>(1+MIN($F22,60)/20+MIN(MAX($F22-60,0),540)/15+MIN(MAX($F22-600,0),400)/11.428)/24+$E$1</f>
        <v>0.6361111111111111</v>
      </c>
      <c r="E22" s="10">
        <f t="shared" si="0"/>
        <v>14.900000000000006</v>
      </c>
      <c r="F22" s="10">
        <v>109</v>
      </c>
      <c r="G22" s="14" t="s">
        <v>61</v>
      </c>
    </row>
    <row r="23" spans="1:7" ht="12.75">
      <c r="A23" s="2"/>
      <c r="B23" s="6" t="s">
        <v>22</v>
      </c>
      <c r="C23" s="5"/>
      <c r="D23" s="5"/>
      <c r="E23" s="10">
        <f t="shared" si="0"/>
        <v>2</v>
      </c>
      <c r="F23" s="10">
        <v>111</v>
      </c>
      <c r="G23" s="14" t="s">
        <v>62</v>
      </c>
    </row>
    <row r="24" spans="1:7" ht="12.75">
      <c r="A24" s="2"/>
      <c r="B24" s="6" t="s">
        <v>23</v>
      </c>
      <c r="C24" s="5"/>
      <c r="D24" s="5"/>
      <c r="E24" s="10">
        <f t="shared" si="0"/>
        <v>2</v>
      </c>
      <c r="F24" s="10">
        <v>113</v>
      </c>
      <c r="G24" s="14" t="s">
        <v>63</v>
      </c>
    </row>
    <row r="25" spans="1:7" ht="12.75">
      <c r="A25" s="2"/>
      <c r="B25" s="6" t="s">
        <v>24</v>
      </c>
      <c r="C25" s="5"/>
      <c r="D25" s="5"/>
      <c r="E25" s="10">
        <f t="shared" si="0"/>
        <v>14</v>
      </c>
      <c r="F25" s="10">
        <v>127</v>
      </c>
      <c r="G25" s="14" t="s">
        <v>67</v>
      </c>
    </row>
    <row r="26" spans="1:7" ht="12.75">
      <c r="A26" s="2"/>
      <c r="B26" s="6" t="s">
        <v>25</v>
      </c>
      <c r="C26" s="5"/>
      <c r="D26" s="5"/>
      <c r="E26" s="10">
        <f t="shared" si="0"/>
        <v>10</v>
      </c>
      <c r="F26" s="10">
        <v>137</v>
      </c>
      <c r="G26" s="6" t="s">
        <v>37</v>
      </c>
    </row>
    <row r="27" spans="1:7" ht="12.75">
      <c r="A27" s="2"/>
      <c r="B27" s="6" t="s">
        <v>7</v>
      </c>
      <c r="C27" s="5"/>
      <c r="D27" s="5"/>
      <c r="E27" s="10">
        <f t="shared" si="0"/>
        <v>6</v>
      </c>
      <c r="F27" s="10">
        <v>143</v>
      </c>
      <c r="G27" s="6" t="s">
        <v>38</v>
      </c>
    </row>
    <row r="28" spans="1:7" ht="12.75">
      <c r="A28" s="2">
        <v>3</v>
      </c>
      <c r="B28" s="6" t="s">
        <v>26</v>
      </c>
      <c r="C28" s="5">
        <f>(MIN($F28,200)/34+MIN(MAX($F28-200,0),200)/32+MIN(MAX($F28-400,0),200)/30+MIN(MAX($F28-600,0),400)/28)/24+$E$1</f>
        <v>0.517156862745098</v>
      </c>
      <c r="D28" s="5">
        <f>(1+MIN($F28,60)/20+MIN(MAX($F28-60,0),540)/15+MIN(MAX($F28-600,0),400)/11.428)/24+$E$1</f>
        <v>0.75</v>
      </c>
      <c r="E28" s="10">
        <f t="shared" si="0"/>
        <v>7</v>
      </c>
      <c r="F28" s="10">
        <v>150</v>
      </c>
      <c r="G28" s="6" t="s">
        <v>39</v>
      </c>
    </row>
    <row r="29" spans="1:7" ht="12.75">
      <c r="A29" s="2"/>
      <c r="B29" s="6" t="s">
        <v>27</v>
      </c>
      <c r="C29" s="11"/>
      <c r="D29" s="11"/>
      <c r="E29" s="10">
        <f t="shared" si="0"/>
        <v>8</v>
      </c>
      <c r="F29" s="10">
        <v>158</v>
      </c>
      <c r="G29" s="6" t="s">
        <v>40</v>
      </c>
    </row>
    <row r="30" spans="1:7" ht="12.75">
      <c r="A30" s="2"/>
      <c r="B30" s="6" t="s">
        <v>28</v>
      </c>
      <c r="C30" s="12"/>
      <c r="D30" s="12"/>
      <c r="E30" s="10">
        <f t="shared" si="0"/>
        <v>9</v>
      </c>
      <c r="F30" s="10">
        <v>167</v>
      </c>
      <c r="G30" s="6" t="s">
        <v>41</v>
      </c>
    </row>
    <row r="31" spans="1:7" ht="12.75">
      <c r="A31" s="6"/>
      <c r="B31" s="6" t="s">
        <v>29</v>
      </c>
      <c r="C31" s="13"/>
      <c r="D31" s="13"/>
      <c r="E31" s="10">
        <f t="shared" si="0"/>
        <v>6</v>
      </c>
      <c r="F31" s="10">
        <v>173</v>
      </c>
      <c r="G31" s="6" t="s">
        <v>42</v>
      </c>
    </row>
    <row r="32" spans="1:7" ht="12.75">
      <c r="A32" s="6"/>
      <c r="B32" s="6" t="s">
        <v>30</v>
      </c>
      <c r="C32" s="13"/>
      <c r="D32" s="13"/>
      <c r="E32" s="10">
        <f t="shared" si="0"/>
        <v>4</v>
      </c>
      <c r="F32" s="10">
        <v>177</v>
      </c>
      <c r="G32" s="6" t="s">
        <v>68</v>
      </c>
    </row>
    <row r="33" spans="1:7" ht="12.75">
      <c r="A33" s="6"/>
      <c r="B33" s="6" t="s">
        <v>14</v>
      </c>
      <c r="C33" s="6"/>
      <c r="D33" s="6"/>
      <c r="E33" s="10">
        <f t="shared" si="0"/>
        <v>10</v>
      </c>
      <c r="F33" s="10">
        <v>187</v>
      </c>
      <c r="G33" s="6" t="s">
        <v>43</v>
      </c>
    </row>
    <row r="34" spans="1:7" ht="12.75">
      <c r="A34" s="6"/>
      <c r="B34" s="6" t="s">
        <v>31</v>
      </c>
      <c r="C34" s="6"/>
      <c r="D34" s="6"/>
      <c r="E34" s="10">
        <f t="shared" si="0"/>
        <v>8</v>
      </c>
      <c r="F34" s="10">
        <v>195</v>
      </c>
      <c r="G34" s="6" t="s">
        <v>44</v>
      </c>
    </row>
    <row r="35" spans="1:7" ht="12.75">
      <c r="A35" s="6"/>
      <c r="B35" s="6" t="s">
        <v>32</v>
      </c>
      <c r="C35" s="6"/>
      <c r="D35" s="6"/>
      <c r="E35" s="10">
        <f t="shared" si="0"/>
        <v>7</v>
      </c>
      <c r="F35" s="10">
        <v>202</v>
      </c>
      <c r="G35" s="6" t="s">
        <v>45</v>
      </c>
    </row>
    <row r="36" spans="1:7" ht="12.75">
      <c r="A36" s="6" t="s">
        <v>5</v>
      </c>
      <c r="B36" s="6" t="s">
        <v>33</v>
      </c>
      <c r="C36" s="5">
        <f>(MIN($F36,200)/34+MIN(MAX($F36-200,0),200)/32+MIN(MAX($F36-400,0),200)/30+MIN(MAX($F36-600,0),400)/28)/24+$E$1</f>
        <v>0.5810355392156863</v>
      </c>
      <c r="D36" s="5">
        <v>0.9791666666666666</v>
      </c>
      <c r="E36" s="10">
        <f t="shared" si="0"/>
        <v>0</v>
      </c>
      <c r="F36" s="10">
        <v>202</v>
      </c>
      <c r="G36" s="6" t="s">
        <v>46</v>
      </c>
    </row>
    <row r="38" ht="12.75">
      <c r="B38" s="8" t="s">
        <v>47</v>
      </c>
    </row>
  </sheetData>
  <mergeCells count="3">
    <mergeCell ref="C1:D1"/>
    <mergeCell ref="E1:F1"/>
    <mergeCell ref="A3:A4"/>
  </mergeCells>
  <hyperlinks>
    <hyperlink ref="B38" r:id="rId1" display="http://tutu.ru/spb/view.php?np=8ba48e87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kampyHome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kampy</dc:creator>
  <cp:keywords/>
  <dc:description/>
  <cp:lastModifiedBy>Mikhail Kamentsev</cp:lastModifiedBy>
  <cp:lastPrinted>2006-05-12T16:56:00Z</cp:lastPrinted>
  <dcterms:created xsi:type="dcterms:W3CDTF">2005-04-26T20:45:00Z</dcterms:created>
  <dcterms:modified xsi:type="dcterms:W3CDTF">2009-02-10T17:23:12Z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