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0_Горный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<sst xmlns="http://schemas.openxmlformats.org/spreadsheetml/2006/main" count="42" uniqueCount="35">
  <si>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КП</t>
  </si>
  <si>
    <t>Откр.</t>
  </si>
  <si>
    <t>Закрыт.</t>
  </si>
  <si>
    <t>Общ</t>
  </si>
  <si>
    <t>С</t>
  </si>
  <si>
    <t>Мичуринское</t>
  </si>
  <si>
    <r>
      <t xml:space="preserve">Прямо, </t>
    </r>
    <r>
      <rPr>
        <sz val="10"/>
        <rFont val="Arial Cyr"/>
        <family val="0"/>
      </rPr>
      <t>начинается горный участок</t>
    </r>
  </si>
  <si>
    <t>Поворот на Подгорье</t>
  </si>
  <si>
    <t>Подгорье, Ст.Выборгское ш</t>
  </si>
  <si>
    <t>проезд под трассой Скандинавия</t>
  </si>
  <si>
    <r>
      <t xml:space="preserve">Прямо </t>
    </r>
    <r>
      <rPr>
        <sz val="10"/>
        <rFont val="Arial Cyr"/>
        <family val="0"/>
      </rPr>
      <t>на Рощино</t>
    </r>
  </si>
  <si>
    <t>Ф</t>
  </si>
  <si>
    <t>пов. На Поляны</t>
  </si>
  <si>
    <r>
      <t xml:space="preserve">Направо, </t>
    </r>
    <r>
      <rPr>
        <sz val="10"/>
        <rFont val="Arial Cyr"/>
        <family val="0"/>
      </rPr>
      <t>по указателю "Поляны 26"</t>
    </r>
  </si>
  <si>
    <t>ст. Орехово</t>
  </si>
  <si>
    <t>старт на начале асфальта, примерно 500 метров от станции , к Приозерскому шоссе</t>
  </si>
  <si>
    <t>Приозерское шоссе</t>
  </si>
  <si>
    <r>
      <t>Направо</t>
    </r>
    <r>
      <rPr>
        <sz val="10"/>
        <rFont val="Arial CYR"/>
        <family val="0"/>
      </rPr>
      <t xml:space="preserve"> по Приозерскому шоссе. </t>
    </r>
    <r>
      <rPr>
        <b/>
        <sz val="10"/>
        <rFont val="Arial Cyr"/>
        <family val="0"/>
      </rPr>
      <t>Осторожно при выезде на шоссе</t>
    </r>
  </si>
  <si>
    <t>Поворот на Мичуринское</t>
  </si>
  <si>
    <r>
      <t xml:space="preserve">На T-образном перекрестке </t>
    </r>
    <r>
      <rPr>
        <b/>
        <sz val="10"/>
        <rFont val="Arial Cyr"/>
        <family val="0"/>
      </rPr>
      <t>направо</t>
    </r>
    <r>
      <rPr>
        <sz val="10"/>
        <rFont val="Arial CYR"/>
        <family val="0"/>
      </rPr>
      <t xml:space="preserve"> на Выборг</t>
    </r>
  </si>
  <si>
    <t>Красносельское</t>
  </si>
  <si>
    <r>
      <t xml:space="preserve">Справо кафе, </t>
    </r>
    <r>
      <rPr>
        <b/>
        <sz val="10"/>
        <rFont val="Arial Cyr"/>
        <family val="0"/>
      </rPr>
      <t>прямо</t>
    </r>
  </si>
  <si>
    <t>Поворот на Климово</t>
  </si>
  <si>
    <r>
      <t xml:space="preserve">Направо </t>
    </r>
    <r>
      <rPr>
        <sz val="10"/>
        <rFont val="Arial Cyr"/>
        <family val="0"/>
      </rPr>
      <t>на Санкт-Петербург</t>
    </r>
  </si>
  <si>
    <r>
      <t xml:space="preserve"> </t>
    </r>
    <r>
      <rPr>
        <b/>
        <sz val="10"/>
        <rFont val="Arial Cyr"/>
        <family val="0"/>
      </rPr>
      <t>Налево</t>
    </r>
    <r>
      <rPr>
        <sz val="10"/>
        <rFont val="Arial CYR"/>
        <family val="0"/>
      </rPr>
      <t>,по указателю на Мичуринское</t>
    </r>
  </si>
  <si>
    <r>
      <t xml:space="preserve"> </t>
    </r>
    <r>
      <rPr>
        <b/>
        <sz val="10"/>
        <rFont val="Arial Cyr"/>
        <family val="0"/>
      </rPr>
      <t>Направо</t>
    </r>
    <r>
      <rPr>
        <sz val="10"/>
        <rFont val="Arial CYR"/>
        <family val="0"/>
      </rPr>
      <t>,по указателю на Мичуринское</t>
    </r>
  </si>
  <si>
    <t>Поворот на Горьковское</t>
  </si>
  <si>
    <t>Поворот направо сразу после большого спуска</t>
  </si>
  <si>
    <t>жд.переезд. Отметка финиша</t>
  </si>
  <si>
    <t>Финишный лагерь, Парковая 21</t>
  </si>
  <si>
    <t xml:space="preserve">На станцию налево. Расписание эл-чек: 17:05
17:30 18:12 18:37 18:58 19:19 20:06 21:46 22:19 22:46
</t>
  </si>
  <si>
    <r>
      <t>От места финиша</t>
    </r>
    <r>
      <rPr>
        <b/>
        <sz val="10"/>
        <rFont val="Arial Cyr"/>
        <family val="0"/>
      </rPr>
      <t xml:space="preserve"> Направо</t>
    </r>
    <r>
      <rPr>
        <sz val="10"/>
        <rFont val="Arial Cyr"/>
        <family val="0"/>
      </rPr>
      <t xml:space="preserve"> по улице Железнодорожной , через 800 метров перед горкой направо на ул.Парковую 300 метров, направо вглубь 50 метров, правый дом.</t>
    </r>
  </si>
  <si>
    <r>
      <t xml:space="preserve">Направо, </t>
    </r>
    <r>
      <rPr>
        <sz val="10"/>
        <rFont val="Arial Cyr"/>
        <family val="0"/>
      </rPr>
      <t xml:space="preserve">далее все время </t>
    </r>
    <r>
      <rPr>
        <b/>
        <sz val="10"/>
        <rFont val="Arial Cyr"/>
        <family val="0"/>
      </rPr>
      <t xml:space="preserve">прямо </t>
    </r>
    <r>
      <rPr>
        <sz val="10"/>
        <rFont val="Arial Cyr"/>
        <family val="0"/>
      </rPr>
      <t>до Приозерского шоссе</t>
    </r>
  </si>
  <si>
    <r>
      <t xml:space="preserve">Налево, </t>
    </r>
    <r>
      <rPr>
        <sz val="10"/>
        <rFont val="Arial Cyr"/>
        <family val="0"/>
      </rPr>
      <t>по указателю на Подгорье. Через 300 метров у реки КП</t>
    </r>
  </si>
  <si>
    <r>
      <t xml:space="preserve">На T-образном перекрестке </t>
    </r>
    <r>
      <rPr>
        <b/>
        <sz val="10"/>
        <rFont val="Arial Cyr"/>
        <family val="0"/>
      </rPr>
      <t>налево</t>
    </r>
    <r>
      <rPr>
        <sz val="10"/>
        <rFont val="Arial CYR"/>
        <family val="0"/>
      </rPr>
      <t xml:space="preserve"> на Санкт-Петербург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</si>
</sst>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h]:mm"/>
    <numFmt numFmtId="169" formatCode="#&quot; &quot;?/60"/>
    <numFmt numFmtId="170" formatCode="[$-FC19]d\ mmmm\ yyyy\ &quot;г.&quot;"/>
    <numFmt numFmtId="171" formatCode="mm"/>
    <numFmt numFmtId="172" formatCode="m"/>
    <numFmt numFmtId="173" formatCode="h"/>
    <numFmt numFmtId="174" formatCode="General;\ "/>
    <numFmt numFmtId="175" formatCode="General;&quot; &quot;;&quot; &quot;\ "/>
    <numFmt numFmtId="176" formatCode="&quot;Километраж&quot;;&quot;Километраж&quot;;&quot;Километраж&quot;"/>
    <numFmt numFmtId="177" formatCode="&quot;Расстоян&quot;;&quot;Расстоян&quot;;&quot;Расстоян&quot;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20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top" wrapText="1"/>
    </xf>
    <xf numFmtId="20" fontId="7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0" xfId="0" applyAlignment="1">
      <alignment horizontal="distributed"/>
    </xf>
    <xf numFmtId="0" fontId="6" fillId="0" borderId="1" xfId="0" applyFont="1" applyBorder="1" applyAlignment="1">
      <alignment horizontal="distributed"/>
    </xf>
    <xf numFmtId="0" fontId="7" fillId="0" borderId="1" xfId="0" applyFont="1" applyBorder="1" applyAlignment="1">
      <alignment horizontal="distributed"/>
    </xf>
    <xf numFmtId="0" fontId="0" fillId="0" borderId="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distributed"/>
    </xf>
    <xf numFmtId="0" fontId="8" fillId="0" borderId="1" xfId="0" applyFont="1" applyBorder="1" applyAlignment="1">
      <alignment horizontal="center" vertical="distributed"/>
    </xf>
    <xf numFmtId="0" fontId="9" fillId="0" borderId="1" xfId="0" applyFont="1" applyBorder="1" applyAlignment="1">
      <alignment horizontal="center" vertical="distributed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F17" sqref="F17"/>
    </sheetView>
  </sheetViews>
  <sheetFormatPr defaultColWidth="9.00390625" defaultRowHeight="12.75"/>
  <cols>
    <col min="1" max="1" width="3.125" style="0" customWidth="1"/>
    <col min="2" max="2" width="25.125" style="0" customWidth="1"/>
    <col min="3" max="3" width="5.875" style="0" customWidth="1"/>
    <col min="4" max="4" width="6.875" style="0" customWidth="1"/>
    <col min="5" max="5" width="4.00390625" style="0" customWidth="1"/>
    <col min="6" max="6" width="4.75390625" style="0" customWidth="1"/>
    <col min="7" max="7" width="64.75390625" style="18" customWidth="1"/>
  </cols>
  <sheetData>
    <row r="1" spans="3:6" ht="12.75">
      <c r="C1" s="29" t="s">
        <v>0</v>
      </c>
      <c r="D1" s="29"/>
      <c r="E1" s="30">
        <v>0.4166666666666667</v>
      </c>
      <c r="F1" s="30"/>
    </row>
    <row r="2" spans="3:6" ht="12.75">
      <c r="C2" s="11" t="s">
        <v>1</v>
      </c>
      <c r="D2" s="11" t="s">
        <v>2</v>
      </c>
      <c r="E2" s="11"/>
      <c r="F2" s="11" t="s">
        <v>3</v>
      </c>
    </row>
    <row r="3" spans="1:7" ht="25.5">
      <c r="A3" s="31" t="s">
        <v>4</v>
      </c>
      <c r="B3" s="7" t="s">
        <v>14</v>
      </c>
      <c r="C3" s="8">
        <f>$E$1</f>
        <v>0.4166666666666667</v>
      </c>
      <c r="D3" s="8">
        <f>$E$1</f>
        <v>0.4166666666666667</v>
      </c>
      <c r="E3" s="9">
        <v>0</v>
      </c>
      <c r="F3" s="9">
        <v>0</v>
      </c>
      <c r="G3" s="19" t="s">
        <v>15</v>
      </c>
    </row>
    <row r="4" spans="1:7" ht="25.5">
      <c r="A4" s="31"/>
      <c r="B4" s="12" t="s">
        <v>16</v>
      </c>
      <c r="C4" s="13"/>
      <c r="D4" s="14"/>
      <c r="E4" s="9">
        <v>1</v>
      </c>
      <c r="F4" s="9">
        <f>F3+E4</f>
        <v>1</v>
      </c>
      <c r="G4" s="20" t="s">
        <v>17</v>
      </c>
    </row>
    <row r="5" spans="1:7" ht="12.75">
      <c r="A5" s="6"/>
      <c r="B5" s="7" t="s">
        <v>18</v>
      </c>
      <c r="C5" s="10"/>
      <c r="D5" s="10"/>
      <c r="E5" s="9">
        <v>14</v>
      </c>
      <c r="F5" s="9">
        <f>F4+E5</f>
        <v>15</v>
      </c>
      <c r="G5" s="19" t="s">
        <v>24</v>
      </c>
    </row>
    <row r="6" spans="1:7" ht="12.75">
      <c r="A6" s="6"/>
      <c r="B6" s="12" t="s">
        <v>5</v>
      </c>
      <c r="C6" s="13"/>
      <c r="D6" s="14"/>
      <c r="E6" s="9">
        <v>20</v>
      </c>
      <c r="F6" s="9">
        <f>F5+E6</f>
        <v>35</v>
      </c>
      <c r="G6" s="20" t="s">
        <v>6</v>
      </c>
    </row>
    <row r="7" spans="1:7" ht="26.25" customHeight="1">
      <c r="A7" s="6">
        <v>1</v>
      </c>
      <c r="B7" s="12" t="s">
        <v>7</v>
      </c>
      <c r="C7" s="10">
        <f>(MIN($F7,200)/34+MIN(MAX($F7-200,0),200)/32+MIN(MAX($F7-400,0),200)/30+MIN(MAX($F7-600,0),400)/28)/24+$E$1</f>
        <v>0.4803921568627451</v>
      </c>
      <c r="D7" s="10">
        <f>(1+MIN($F7,60)/20+MIN(MAX($F7-60,0),540)/15+MIN(MAX($F7-600,0),400)/11.428)/24+$E$1</f>
        <v>0.5666666666666667</v>
      </c>
      <c r="E7" s="9">
        <v>17</v>
      </c>
      <c r="F7" s="9">
        <f>F6+E7</f>
        <v>52</v>
      </c>
      <c r="G7" s="20" t="s">
        <v>33</v>
      </c>
    </row>
    <row r="8" spans="1:7" ht="12.75" customHeight="1">
      <c r="A8" s="11"/>
      <c r="B8" s="12" t="s">
        <v>8</v>
      </c>
      <c r="C8" s="13"/>
      <c r="D8" s="14"/>
      <c r="E8" s="9">
        <v>7</v>
      </c>
      <c r="F8" s="9">
        <f>F7+E8</f>
        <v>59</v>
      </c>
      <c r="G8" s="19" t="s">
        <v>19</v>
      </c>
    </row>
    <row r="9" spans="1:7" ht="12.75">
      <c r="A9" s="6"/>
      <c r="B9" s="12" t="s">
        <v>20</v>
      </c>
      <c r="C9" s="10"/>
      <c r="D9" s="10"/>
      <c r="E9" s="9">
        <v>11</v>
      </c>
      <c r="F9" s="9">
        <f aca="true" t="shared" si="0" ref="F9:F18">F8+E9</f>
        <v>70</v>
      </c>
      <c r="G9" s="19" t="s">
        <v>21</v>
      </c>
    </row>
    <row r="10" spans="1:7" ht="12.75">
      <c r="A10" s="6"/>
      <c r="B10" s="12" t="s">
        <v>22</v>
      </c>
      <c r="C10" s="13"/>
      <c r="D10" s="14"/>
      <c r="E10" s="9">
        <v>6</v>
      </c>
      <c r="F10" s="9">
        <f t="shared" si="0"/>
        <v>76</v>
      </c>
      <c r="G10" s="20" t="s">
        <v>32</v>
      </c>
    </row>
    <row r="11" spans="1:7" ht="12.75">
      <c r="A11" s="6"/>
      <c r="B11" s="12" t="s">
        <v>16</v>
      </c>
      <c r="C11" s="13"/>
      <c r="D11" s="14"/>
      <c r="E11" s="9">
        <v>40</v>
      </c>
      <c r="F11" s="9">
        <f t="shared" si="0"/>
        <v>116</v>
      </c>
      <c r="G11" s="20" t="s">
        <v>23</v>
      </c>
    </row>
    <row r="12" spans="1:7" ht="12.75">
      <c r="A12" s="6"/>
      <c r="B12" s="7" t="s">
        <v>18</v>
      </c>
      <c r="C12" s="10"/>
      <c r="D12" s="10"/>
      <c r="E12" s="9">
        <v>17</v>
      </c>
      <c r="F12" s="9">
        <f t="shared" si="0"/>
        <v>133</v>
      </c>
      <c r="G12" s="19" t="s">
        <v>25</v>
      </c>
    </row>
    <row r="13" spans="1:7" ht="12.75">
      <c r="A13" s="6"/>
      <c r="B13" s="12" t="s">
        <v>5</v>
      </c>
      <c r="C13" s="13"/>
      <c r="D13" s="14"/>
      <c r="E13" s="9">
        <v>20</v>
      </c>
      <c r="F13" s="9">
        <f t="shared" si="0"/>
        <v>153</v>
      </c>
      <c r="G13" s="20" t="s">
        <v>6</v>
      </c>
    </row>
    <row r="14" spans="1:7" ht="12.75">
      <c r="A14" s="6">
        <v>2</v>
      </c>
      <c r="B14" s="12" t="s">
        <v>7</v>
      </c>
      <c r="C14" s="10">
        <f>(MIN($F14,200)/34+MIN(MAX($F14-200,0),200)/32+MIN(MAX($F14-400,0),200)/30+MIN(MAX($F14-600,0),400)/28)/24+$E$1</f>
        <v>0.625</v>
      </c>
      <c r="D14" s="10">
        <f>(1+MIN($F14,60)/20+MIN(MAX($F14-60,0),540)/15+MIN(MAX($F14-600,0),400)/11.428)/24+$E$1</f>
        <v>0.8888888888888888</v>
      </c>
      <c r="E14" s="9">
        <v>17</v>
      </c>
      <c r="F14" s="9">
        <f t="shared" si="0"/>
        <v>170</v>
      </c>
      <c r="G14" s="20" t="s">
        <v>33</v>
      </c>
    </row>
    <row r="15" spans="1:7" ht="12.75" customHeight="1">
      <c r="A15" s="11"/>
      <c r="B15" s="12" t="s">
        <v>8</v>
      </c>
      <c r="C15" s="13"/>
      <c r="D15" s="14"/>
      <c r="E15" s="9">
        <v>7</v>
      </c>
      <c r="F15" s="9">
        <f t="shared" si="0"/>
        <v>177</v>
      </c>
      <c r="G15" s="19" t="s">
        <v>34</v>
      </c>
    </row>
    <row r="16" spans="1:7" ht="12.75">
      <c r="A16" s="6"/>
      <c r="B16" s="15" t="s">
        <v>12</v>
      </c>
      <c r="C16" s="16"/>
      <c r="D16" s="17"/>
      <c r="E16" s="5">
        <v>9</v>
      </c>
      <c r="F16" s="9">
        <f t="shared" si="0"/>
        <v>186</v>
      </c>
      <c r="G16" s="20" t="s">
        <v>13</v>
      </c>
    </row>
    <row r="17" spans="1:7" ht="12.75">
      <c r="A17" s="6"/>
      <c r="B17" s="15" t="s">
        <v>9</v>
      </c>
      <c r="C17" s="16"/>
      <c r="D17" s="17"/>
      <c r="E17" s="5">
        <v>9</v>
      </c>
      <c r="F17" s="9">
        <f t="shared" si="0"/>
        <v>195</v>
      </c>
      <c r="G17" s="20" t="s">
        <v>10</v>
      </c>
    </row>
    <row r="18" spans="1:7" ht="28.5">
      <c r="A18" s="6"/>
      <c r="B18" s="23" t="s">
        <v>26</v>
      </c>
      <c r="C18" s="10"/>
      <c r="D18" s="10"/>
      <c r="E18" s="25">
        <v>6</v>
      </c>
      <c r="F18" s="9">
        <f t="shared" si="0"/>
        <v>201</v>
      </c>
      <c r="G18" s="28" t="s">
        <v>27</v>
      </c>
    </row>
    <row r="19" spans="1:7" ht="31.5" customHeight="1">
      <c r="A19" s="6" t="s">
        <v>11</v>
      </c>
      <c r="B19" s="23" t="s">
        <v>28</v>
      </c>
      <c r="C19" s="10">
        <f>(MIN($F19,200)/34+MIN(MAX($F19-200,0),200)/32+MIN(MAX($F19-400,0),200)/30+MIN(MAX($F19-600,0),400)/28)/24+$E$1</f>
        <v>0.6682751225490197</v>
      </c>
      <c r="D19" s="10">
        <f>(1+MIN($F19,60)/20+MIN(MAX($F19-60,0),540)/15+MIN(MAX($F19-600,0),400)/11.428)/24+$E$1</f>
        <v>0.9861111111111112</v>
      </c>
      <c r="E19" s="26">
        <v>4</v>
      </c>
      <c r="F19" s="9">
        <f>F18+E19</f>
        <v>205</v>
      </c>
      <c r="G19" s="28" t="s">
        <v>30</v>
      </c>
    </row>
    <row r="20" spans="2:7" ht="38.25">
      <c r="B20" s="24" t="s">
        <v>29</v>
      </c>
      <c r="C20" s="16"/>
      <c r="D20" s="17"/>
      <c r="E20" s="27">
        <v>1</v>
      </c>
      <c r="F20" s="9">
        <f>F19+E20</f>
        <v>206</v>
      </c>
      <c r="G20" s="21" t="s">
        <v>31</v>
      </c>
    </row>
    <row r="21" spans="1:7" ht="12.75">
      <c r="A21" s="1"/>
      <c r="B21" s="2"/>
      <c r="C21" s="2"/>
      <c r="D21" s="2"/>
      <c r="E21" s="3"/>
      <c r="F21" s="4"/>
      <c r="G21" s="22"/>
    </row>
    <row r="22" spans="1:7" ht="12.75">
      <c r="A22" s="1"/>
      <c r="B22" s="2"/>
      <c r="C22" s="2"/>
      <c r="D22" s="2"/>
      <c r="E22" s="3"/>
      <c r="F22" s="4"/>
      <c r="G22" s="22"/>
    </row>
  </sheetData>
  <mergeCells count="3">
    <mergeCell ref="C1:D1"/>
    <mergeCell ref="E1:F1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kampyHome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kampy</dc:creator>
  <cp:keywords/>
  <dc:description/>
  <cp:lastModifiedBy>Kamentsev</cp:lastModifiedBy>
  <cp:lastPrinted>2006-05-12T16:56:00Z</cp:lastPrinted>
  <dcterms:created xsi:type="dcterms:W3CDTF">2005-04-26T20:45:00Z</dcterms:created>
  <dcterms:modified xsi:type="dcterms:W3CDTF">2008-04-29T20:28:42Z</dcterms:modified>
  <cp:category/>
  <cp:version/>
  <cp:contentType/>
  <cp:contentStatus/>
</cp:coreProperties>
</file>