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00_ДеньПобеды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<sst xmlns="http://schemas.openxmlformats.org/spreadsheetml/2006/main" count="62" uniqueCount="61">
  <si>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КП</t>
  </si>
  <si>
    <t>Откр.</t>
  </si>
  <si>
    <t>Закрыт.</t>
  </si>
  <si>
    <t>Общ</t>
  </si>
  <si>
    <t>A</t>
  </si>
  <si>
    <t>B</t>
  </si>
  <si>
    <t>C</t>
  </si>
  <si>
    <t>С</t>
  </si>
  <si>
    <t>Санкт-Петербург ,Поклонная гора</t>
  </si>
  <si>
    <t>Пост ГАИ</t>
  </si>
  <si>
    <t>Развилка у Черной Речки</t>
  </si>
  <si>
    <t>Ермилово</t>
  </si>
  <si>
    <r>
      <t xml:space="preserve">Прямо </t>
    </r>
    <r>
      <rPr>
        <sz val="10"/>
        <rFont val="Arial Cyr"/>
        <family val="0"/>
      </rPr>
      <t>на Приморск</t>
    </r>
  </si>
  <si>
    <t>Приморск</t>
  </si>
  <si>
    <r>
      <t xml:space="preserve">КП у магазина. </t>
    </r>
    <r>
      <rPr>
        <sz val="10"/>
        <rFont val="Arial Cyr"/>
        <family val="0"/>
      </rPr>
      <t>По главной дороге на Выборг</t>
    </r>
  </si>
  <si>
    <t>Советский</t>
  </si>
  <si>
    <r>
      <t xml:space="preserve">Прямо </t>
    </r>
    <r>
      <rPr>
        <sz val="10"/>
        <rFont val="Arial Cyr"/>
        <family val="0"/>
      </rPr>
      <t>на Выборг</t>
    </r>
  </si>
  <si>
    <t xml:space="preserve">Выборг, мост перед городом </t>
  </si>
  <si>
    <t>Выборг, кофе справа на заправке</t>
  </si>
  <si>
    <t>Каменка</t>
  </si>
  <si>
    <t xml:space="preserve">Прямо </t>
  </si>
  <si>
    <t>Поляны, магазин,колонка</t>
  </si>
  <si>
    <r>
      <t>Налево</t>
    </r>
    <r>
      <rPr>
        <sz val="10"/>
        <rFont val="Arial Cyr"/>
        <family val="0"/>
      </rPr>
      <t xml:space="preserve"> на Приморское шоссе</t>
    </r>
  </si>
  <si>
    <t>Зеленогорск</t>
  </si>
  <si>
    <t xml:space="preserve">Сестрорецк </t>
  </si>
  <si>
    <r>
      <t xml:space="preserve">Прямо </t>
    </r>
    <r>
      <rPr>
        <sz val="10"/>
        <rFont val="Arial Cyr"/>
        <family val="0"/>
      </rPr>
      <t>по Приморскому шоссе</t>
    </r>
  </si>
  <si>
    <t>Ф</t>
  </si>
  <si>
    <r>
      <t xml:space="preserve">Технический старт напротив метро Озерки.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Выборскому шоссе</t>
    </r>
  </si>
  <si>
    <r>
      <t>После моста</t>
    </r>
    <r>
      <rPr>
        <b/>
        <sz val="10"/>
        <rFont val="Arial Cyr"/>
        <family val="0"/>
      </rPr>
      <t xml:space="preserve"> правее</t>
    </r>
    <r>
      <rPr>
        <sz val="10"/>
        <rFont val="Arial CYR"/>
        <family val="0"/>
      </rPr>
      <t xml:space="preserve"> по Приморской ул.до T-образного перекрестка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Ленинградскому шоссе</t>
    </r>
  </si>
  <si>
    <r>
      <t xml:space="preserve"> прямо, </t>
    </r>
    <r>
      <rPr>
        <sz val="10"/>
        <rFont val="Arial Cyr"/>
        <family val="0"/>
      </rPr>
      <t>через 3,5 км у поста ГАИ поворот</t>
    </r>
    <r>
      <rPr>
        <b/>
        <sz val="10"/>
        <rFont val="Arial Cyr"/>
        <family val="0"/>
      </rPr>
      <t xml:space="preserve"> направо</t>
    </r>
    <r>
      <rPr>
        <sz val="10"/>
        <rFont val="Arial Cyr"/>
        <family val="0"/>
      </rPr>
      <t xml:space="preserve"> на Каменку</t>
    </r>
  </si>
  <si>
    <r>
      <t>Прямо</t>
    </r>
    <r>
      <rPr>
        <sz val="10"/>
        <rFont val="Arial Cyr"/>
        <family val="0"/>
      </rPr>
      <t>, на перекрестке через 300 м по главной дороге (</t>
    </r>
    <r>
      <rPr>
        <b/>
        <sz val="10"/>
        <rFont val="Arial Cyr"/>
        <family val="0"/>
      </rPr>
      <t>правее</t>
    </r>
    <r>
      <rPr>
        <sz val="10"/>
        <rFont val="Arial Cyr"/>
        <family val="0"/>
      </rPr>
      <t>)</t>
    </r>
  </si>
  <si>
    <t xml:space="preserve"> Бревет "День Победы"</t>
  </si>
  <si>
    <t>Прямо</t>
  </si>
  <si>
    <t>Сертолово</t>
  </si>
  <si>
    <r>
      <t xml:space="preserve">Прямо. </t>
    </r>
    <r>
      <rPr>
        <b/>
        <i/>
        <sz val="10"/>
        <rFont val="Arial Cyr"/>
        <family val="0"/>
      </rPr>
      <t>Будьте крайне осторожны</t>
    </r>
  </si>
  <si>
    <t xml:space="preserve">Проезд под виадуком </t>
  </si>
  <si>
    <t>Поворот на Поляны</t>
  </si>
  <si>
    <t>Жд переезд у Ст. Каннельярви</t>
  </si>
  <si>
    <r>
      <t xml:space="preserve">Поляны. </t>
    </r>
    <r>
      <rPr>
        <b/>
        <sz val="10"/>
        <rFont val="Arial Cyr"/>
        <family val="0"/>
      </rPr>
      <t>КП3. (12:35-17:08)</t>
    </r>
  </si>
  <si>
    <t xml:space="preserve">Бывший пост ГАИ </t>
  </si>
  <si>
    <r>
      <t>через 50 метров после виадука справа</t>
    </r>
    <r>
      <rPr>
        <sz val="10"/>
        <rFont val="Arial CYR"/>
        <family val="0"/>
      </rPr>
      <t xml:space="preserve">,  повернуть 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для выезда на Скандинавию в сторону Выборга. Есть указатели. Ехать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Скандинавии</t>
    </r>
  </si>
  <si>
    <r>
      <t>Направо</t>
    </r>
    <r>
      <rPr>
        <sz val="10"/>
        <rFont val="Arial CYR"/>
        <family val="0"/>
      </rPr>
      <t xml:space="preserve"> по указателю, затем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, над Скандинавией. Примерно через 2 км </t>
    </r>
    <r>
      <rPr>
        <b/>
        <sz val="10"/>
        <rFont val="Arial Cyr"/>
        <family val="0"/>
      </rPr>
      <t>КП</t>
    </r>
  </si>
  <si>
    <t>КП 1</t>
  </si>
  <si>
    <t xml:space="preserve">Примерно в двух км справо КП. </t>
  </si>
  <si>
    <t>Дорога на Рябово , Лужки</t>
  </si>
  <si>
    <t>Рябово</t>
  </si>
  <si>
    <t>Выезд на Приморское шоссе</t>
  </si>
  <si>
    <t>Прямо, через 800 метров справа магазин</t>
  </si>
  <si>
    <r>
      <t>Направо</t>
    </r>
    <r>
      <rPr>
        <sz val="10"/>
        <rFont val="Arial CYR"/>
        <family val="0"/>
      </rPr>
      <t xml:space="preserve"> на Выборг</t>
    </r>
  </si>
  <si>
    <t>Прямо (левая дорога)</t>
  </si>
  <si>
    <r>
      <t xml:space="preserve">Налево </t>
    </r>
    <r>
      <rPr>
        <sz val="10"/>
        <rFont val="Arial Cyr"/>
        <family val="0"/>
      </rPr>
      <t>на Лужки</t>
    </r>
  </si>
  <si>
    <r>
      <t xml:space="preserve">Направо </t>
    </r>
    <r>
      <rPr>
        <sz val="10"/>
        <rFont val="Arial Cyr"/>
        <family val="0"/>
      </rPr>
      <t xml:space="preserve">на Приморск. </t>
    </r>
    <r>
      <rPr>
        <i/>
        <sz val="10"/>
        <rFont val="Arial CYR"/>
        <family val="0"/>
      </rPr>
      <t>Очень плохая дорога</t>
    </r>
  </si>
  <si>
    <t xml:space="preserve">Прямо, ухудшение дороги, особенно будьте осторожны у моста через Сестру (через 7 км) </t>
  </si>
  <si>
    <r>
      <t xml:space="preserve">КП </t>
    </r>
    <r>
      <rPr>
        <sz val="10"/>
        <rFont val="Arial CYR"/>
        <family val="0"/>
      </rPr>
      <t>над озером Красавица</t>
    </r>
  </si>
  <si>
    <t xml:space="preserve">Кафе Хуторок, перед виадуком у Лисего Носа </t>
  </si>
  <si>
    <t>См. Белый микроавтобус Форд Транзит</t>
  </si>
  <si>
    <t>ваш темп</t>
  </si>
  <si>
    <t>Вы можете составить приблизительный график Вашего движения</t>
  </si>
  <si>
    <t>для этого в колонке B заполняете время стоянки в этом месте (или оставляете пустой)</t>
  </si>
  <si>
    <t>в колонке С скорость движения на этого участка до следующего</t>
  </si>
  <si>
    <r>
      <t>Прямо</t>
    </r>
    <r>
      <rPr>
        <sz val="10"/>
        <rFont val="Arial Cyr"/>
        <family val="0"/>
      </rPr>
      <t xml:space="preserve"> по главной дороге на СПб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</si>
</sst>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20" fontId="0" fillId="0" borderId="1" xfId="0" applyNumberFormat="1" applyBorder="1" applyAlignment="1">
      <alignment/>
    </xf>
    <xf numFmtId="20" fontId="7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distributed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Border="1" applyAlignment="1">
      <alignment horizontal="right" wrapText="1"/>
    </xf>
    <xf numFmtId="0" fontId="6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vertical="justify"/>
    </xf>
    <xf numFmtId="0" fontId="7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20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2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justify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20" fontId="0" fillId="0" borderId="0" xfId="0" applyNumberFormat="1" applyAlignment="1">
      <alignment/>
    </xf>
    <xf numFmtId="0" fontId="0" fillId="0" borderId="0" xfId="0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 vertical="distributed"/>
    </xf>
    <xf numFmtId="0" fontId="0" fillId="0" borderId="1" xfId="0" applyFont="1" applyBorder="1" applyAlignment="1">
      <alignment vertical="justify"/>
    </xf>
    <xf numFmtId="20" fontId="6" fillId="0" borderId="3" xfId="0" applyNumberFormat="1" applyFont="1" applyBorder="1" applyAlignment="1">
      <alignment horizontal="right"/>
    </xf>
    <xf numFmtId="20" fontId="6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justify"/>
    </xf>
    <xf numFmtId="0" fontId="7" fillId="0" borderId="1" xfId="0" applyFont="1" applyBorder="1" applyAlignment="1">
      <alignment horizontal="center" vertical="justify"/>
    </xf>
    <xf numFmtId="0" fontId="7" fillId="0" borderId="5" xfId="0" applyFont="1" applyBorder="1" applyAlignment="1">
      <alignment wrapText="1"/>
    </xf>
    <xf numFmtId="0" fontId="6" fillId="0" borderId="2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6" fillId="0" borderId="6" xfId="0" applyFont="1" applyBorder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6" fillId="0" borderId="9" xfId="0" applyFont="1" applyBorder="1" applyAlignment="1">
      <alignment horizontal="center" vertical="distributed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distributed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3.125" style="0" customWidth="1"/>
    <col min="2" max="2" width="20.625" style="0" customWidth="1"/>
    <col min="3" max="4" width="5.75390625" style="0" customWidth="1"/>
    <col min="5" max="5" width="3.125" style="0" customWidth="1"/>
    <col min="6" max="6" width="4.625" style="0" customWidth="1"/>
    <col min="7" max="7" width="5.25390625" style="0" customWidth="1"/>
    <col min="8" max="8" width="3.125" style="0" customWidth="1"/>
    <col min="9" max="9" width="3.875" style="0" customWidth="1"/>
    <col min="10" max="10" width="49.375" style="0" customWidth="1"/>
  </cols>
  <sheetData>
    <row r="1" spans="1:10" ht="12.75">
      <c r="A1" s="52" t="s">
        <v>31</v>
      </c>
      <c r="B1" s="53"/>
      <c r="C1" s="50" t="s">
        <v>0</v>
      </c>
      <c r="D1" s="50"/>
      <c r="E1" s="51">
        <v>0.375</v>
      </c>
      <c r="F1" s="51"/>
      <c r="G1" s="50" t="s">
        <v>56</v>
      </c>
      <c r="H1" s="50"/>
      <c r="I1" s="50"/>
      <c r="J1" s="2"/>
    </row>
    <row r="2" spans="1:10" ht="12.75">
      <c r="A2" s="54"/>
      <c r="B2" s="55"/>
      <c r="C2" s="1" t="s">
        <v>1</v>
      </c>
      <c r="D2" s="1" t="s">
        <v>2</v>
      </c>
      <c r="E2" s="1"/>
      <c r="F2" s="1" t="s">
        <v>3</v>
      </c>
      <c r="G2" s="2" t="s">
        <v>4</v>
      </c>
      <c r="H2" s="2" t="s">
        <v>5</v>
      </c>
      <c r="I2" s="2" t="s">
        <v>6</v>
      </c>
      <c r="J2" s="2"/>
    </row>
    <row r="3" spans="1:10" ht="26.25" customHeight="1">
      <c r="A3" s="3" t="s">
        <v>7</v>
      </c>
      <c r="B3" s="4" t="s">
        <v>8</v>
      </c>
      <c r="C3" s="5">
        <f>(MIN($F3,200)/34+MIN(MAX($F3-200,0),200)/32+MIN(MAX($F3-400,0),200)/30+MIN(MAX($F3-600,0),400)/28)/24+$E$1</f>
        <v>0.375</v>
      </c>
      <c r="D3" s="5">
        <f>(MIN($F3,200)/34+MIN(MAX($F3-200,0),200)/32+MIN(MAX($F3-400,0),200)/30+MIN(MAX($F3-600,0),400)/28)/24+$E$1</f>
        <v>0.375</v>
      </c>
      <c r="E3" s="6">
        <v>0</v>
      </c>
      <c r="F3" s="6">
        <v>0</v>
      </c>
      <c r="G3" s="7">
        <v>0.375</v>
      </c>
      <c r="H3" s="1"/>
      <c r="I3" s="1">
        <v>30</v>
      </c>
      <c r="J3" s="40" t="s">
        <v>27</v>
      </c>
    </row>
    <row r="4" spans="1:10" ht="12" customHeight="1">
      <c r="A4" s="3"/>
      <c r="B4" s="59" t="s">
        <v>9</v>
      </c>
      <c r="C4" s="60"/>
      <c r="D4" s="61"/>
      <c r="E4" s="6">
        <v>9</v>
      </c>
      <c r="F4" s="6">
        <f aca="true" t="shared" si="0" ref="F4:F26">F3+E4</f>
        <v>9</v>
      </c>
      <c r="G4" s="8">
        <f aca="true" t="shared" si="1" ref="G4:G26">G3+TIME(0,H3,0)+TIME(0,$E4/I3*60,0)</f>
        <v>0.3875</v>
      </c>
      <c r="H4" s="9"/>
      <c r="I4" s="10">
        <v>28</v>
      </c>
      <c r="J4" s="11" t="s">
        <v>32</v>
      </c>
    </row>
    <row r="5" spans="1:10" ht="12.75">
      <c r="A5" s="12"/>
      <c r="B5" s="62" t="s">
        <v>33</v>
      </c>
      <c r="C5" s="62"/>
      <c r="D5" s="62"/>
      <c r="E5" s="14">
        <v>5</v>
      </c>
      <c r="F5" s="6">
        <f t="shared" si="0"/>
        <v>14</v>
      </c>
      <c r="G5" s="8">
        <f t="shared" si="1"/>
        <v>0.39444444444444443</v>
      </c>
      <c r="H5" s="9"/>
      <c r="I5" s="10">
        <v>28</v>
      </c>
      <c r="J5" s="15" t="s">
        <v>34</v>
      </c>
    </row>
    <row r="6" spans="1:10" ht="25.5">
      <c r="A6" s="12"/>
      <c r="B6" s="16" t="s">
        <v>35</v>
      </c>
      <c r="E6" s="14">
        <v>17</v>
      </c>
      <c r="F6" s="6">
        <f t="shared" si="0"/>
        <v>31</v>
      </c>
      <c r="G6" s="8">
        <f t="shared" si="1"/>
        <v>0.41944444444444445</v>
      </c>
      <c r="H6" s="9"/>
      <c r="I6" s="10">
        <v>25</v>
      </c>
      <c r="J6" s="15" t="s">
        <v>52</v>
      </c>
    </row>
    <row r="7" spans="1:10" ht="38.25" customHeight="1">
      <c r="A7" s="12"/>
      <c r="B7" s="23" t="s">
        <v>39</v>
      </c>
      <c r="C7" s="42"/>
      <c r="D7" s="43"/>
      <c r="E7" s="14">
        <v>13</v>
      </c>
      <c r="F7" s="6">
        <f t="shared" si="0"/>
        <v>44</v>
      </c>
      <c r="G7" s="8">
        <f t="shared" si="1"/>
        <v>0.4409722222222222</v>
      </c>
      <c r="H7" s="9">
        <v>2</v>
      </c>
      <c r="I7" s="10">
        <v>28</v>
      </c>
      <c r="J7" s="44" t="s">
        <v>40</v>
      </c>
    </row>
    <row r="8" spans="1:10" ht="25.5">
      <c r="A8" s="12"/>
      <c r="B8" s="24" t="s">
        <v>36</v>
      </c>
      <c r="C8" s="42"/>
      <c r="D8" s="43"/>
      <c r="E8" s="14">
        <v>21</v>
      </c>
      <c r="F8" s="6">
        <f t="shared" si="0"/>
        <v>65</v>
      </c>
      <c r="G8" s="8">
        <f t="shared" si="1"/>
        <v>0.4736111111111111</v>
      </c>
      <c r="H8" s="9"/>
      <c r="I8" s="10"/>
      <c r="J8" s="45" t="s">
        <v>41</v>
      </c>
    </row>
    <row r="9" spans="1:10" ht="12.75">
      <c r="A9" s="12">
        <v>1</v>
      </c>
      <c r="B9" s="20" t="s">
        <v>42</v>
      </c>
      <c r="C9" s="5">
        <f>(MIN($F9,200)/34+MIN(MAX($F9-200,0),200)/32+MIN(MAX($F9-400,0),200)/30+MIN(MAX($F9-600,0),400)/28)/24+$E$1</f>
        <v>0.4571078431372549</v>
      </c>
      <c r="D9" s="5">
        <f>(1+MIN($F9,60)/20+MIN(MAX($F9-60,0),540)/15+MIN(MAX($F9-600,0),400)/11.428)/24+$E$1</f>
        <v>0.5611111111111111</v>
      </c>
      <c r="E9" s="14">
        <v>2</v>
      </c>
      <c r="F9" s="6">
        <f t="shared" si="0"/>
        <v>67</v>
      </c>
      <c r="G9" s="8" t="e">
        <f t="shared" si="1"/>
        <v>#DIV/0!</v>
      </c>
      <c r="H9" s="9"/>
      <c r="I9" s="10"/>
      <c r="J9" s="41" t="s">
        <v>43</v>
      </c>
    </row>
    <row r="10" spans="1:10" ht="12.75">
      <c r="A10" s="12"/>
      <c r="B10" s="24" t="s">
        <v>37</v>
      </c>
      <c r="C10" s="42"/>
      <c r="D10" s="43"/>
      <c r="E10" s="14">
        <v>6</v>
      </c>
      <c r="F10" s="6">
        <f t="shared" si="0"/>
        <v>73</v>
      </c>
      <c r="G10" s="8" t="e">
        <f t="shared" si="1"/>
        <v>#DIV/0!</v>
      </c>
      <c r="H10" s="9"/>
      <c r="I10" s="10"/>
      <c r="J10" s="46" t="s">
        <v>47</v>
      </c>
    </row>
    <row r="11" spans="1:10" ht="12.75">
      <c r="A11" s="12"/>
      <c r="B11" s="24" t="s">
        <v>38</v>
      </c>
      <c r="C11" s="42"/>
      <c r="D11" s="43"/>
      <c r="E11" s="14">
        <v>9</v>
      </c>
      <c r="F11" s="6">
        <f t="shared" si="0"/>
        <v>82</v>
      </c>
      <c r="G11" s="8" t="e">
        <f t="shared" si="1"/>
        <v>#DIV/0!</v>
      </c>
      <c r="H11" s="9"/>
      <c r="I11" s="10"/>
      <c r="J11" s="22" t="s">
        <v>48</v>
      </c>
    </row>
    <row r="12" spans="1:10" ht="12.75">
      <c r="A12" s="1"/>
      <c r="B12" s="56" t="s">
        <v>44</v>
      </c>
      <c r="C12" s="57"/>
      <c r="D12" s="58"/>
      <c r="E12" s="14">
        <v>2</v>
      </c>
      <c r="F12" s="6">
        <f t="shared" si="0"/>
        <v>84</v>
      </c>
      <c r="G12" s="8" t="e">
        <f t="shared" si="1"/>
        <v>#DIV/0!</v>
      </c>
      <c r="H12" s="9"/>
      <c r="I12" s="10"/>
      <c r="J12" s="15" t="s">
        <v>49</v>
      </c>
    </row>
    <row r="13" spans="1:10" ht="12.75">
      <c r="A13" s="1"/>
      <c r="B13" s="17" t="s">
        <v>45</v>
      </c>
      <c r="C13" s="18"/>
      <c r="D13" s="19"/>
      <c r="E13" s="14">
        <v>15</v>
      </c>
      <c r="F13" s="6">
        <f t="shared" si="0"/>
        <v>99</v>
      </c>
      <c r="G13" s="8" t="e">
        <f t="shared" si="1"/>
        <v>#DIV/0!</v>
      </c>
      <c r="H13" s="9"/>
      <c r="I13" s="10"/>
      <c r="J13" s="15" t="s">
        <v>50</v>
      </c>
    </row>
    <row r="14" spans="1:10" ht="12.75">
      <c r="A14" s="12"/>
      <c r="B14" s="56" t="s">
        <v>46</v>
      </c>
      <c r="C14" s="57"/>
      <c r="D14" s="58"/>
      <c r="E14" s="14">
        <v>10</v>
      </c>
      <c r="F14" s="6">
        <f t="shared" si="0"/>
        <v>109</v>
      </c>
      <c r="G14" s="8" t="e">
        <f t="shared" si="1"/>
        <v>#DIV/0!</v>
      </c>
      <c r="H14" s="9"/>
      <c r="I14" s="10"/>
      <c r="J14" s="15" t="s">
        <v>51</v>
      </c>
    </row>
    <row r="15" spans="1:10" ht="12.75">
      <c r="A15" s="12"/>
      <c r="B15" s="56" t="s">
        <v>11</v>
      </c>
      <c r="C15" s="57"/>
      <c r="D15" s="58"/>
      <c r="E15" s="14">
        <v>18</v>
      </c>
      <c r="F15" s="6">
        <f t="shared" si="0"/>
        <v>127</v>
      </c>
      <c r="G15" s="8" t="e">
        <f t="shared" si="1"/>
        <v>#DIV/0!</v>
      </c>
      <c r="H15" s="9"/>
      <c r="I15" s="10"/>
      <c r="J15" s="15" t="s">
        <v>12</v>
      </c>
    </row>
    <row r="16" spans="1:10" ht="12.75">
      <c r="A16" s="20">
        <v>2</v>
      </c>
      <c r="B16" s="21" t="s">
        <v>13</v>
      </c>
      <c r="C16" s="5">
        <f>(MIN($F16,200)/34+MIN(MAX($F16-200,0),200)/32+MIN(MAX($F16-400,0),200)/30+MIN(MAX($F16-600,0),400)/28)/24+$E$1</f>
        <v>0.5404411764705882</v>
      </c>
      <c r="D16" s="5">
        <f>(1+MIN($F16,60)/20+MIN(MAX($F16-60,0),540)/15+MIN(MAX($F16-600,0),400)/11.428)/24+$E$1</f>
        <v>0.75</v>
      </c>
      <c r="E16" s="14">
        <v>8</v>
      </c>
      <c r="F16" s="6">
        <f t="shared" si="0"/>
        <v>135</v>
      </c>
      <c r="G16" s="8" t="e">
        <f t="shared" si="1"/>
        <v>#DIV/0!</v>
      </c>
      <c r="H16" s="9"/>
      <c r="I16" s="10"/>
      <c r="J16" s="15" t="s">
        <v>14</v>
      </c>
    </row>
    <row r="17" spans="1:10" ht="12.75">
      <c r="A17" s="12"/>
      <c r="B17" s="56" t="s">
        <v>15</v>
      </c>
      <c r="C17" s="57"/>
      <c r="D17" s="58"/>
      <c r="E17" s="14">
        <v>24</v>
      </c>
      <c r="F17" s="6">
        <f t="shared" si="0"/>
        <v>159</v>
      </c>
      <c r="G17" s="8" t="e">
        <f t="shared" si="1"/>
        <v>#DIV/0!</v>
      </c>
      <c r="H17" s="9"/>
      <c r="I17" s="10"/>
      <c r="J17" s="22" t="s">
        <v>16</v>
      </c>
    </row>
    <row r="18" spans="1:10" ht="28.5" customHeight="1">
      <c r="A18" s="12"/>
      <c r="B18" s="21" t="s">
        <v>17</v>
      </c>
      <c r="C18" s="21"/>
      <c r="D18" s="21"/>
      <c r="E18" s="14">
        <v>20</v>
      </c>
      <c r="F18" s="6">
        <f t="shared" si="0"/>
        <v>179</v>
      </c>
      <c r="G18" s="8" t="e">
        <f t="shared" si="1"/>
        <v>#DIV/0!</v>
      </c>
      <c r="H18" s="9"/>
      <c r="I18" s="10"/>
      <c r="J18" s="23" t="s">
        <v>28</v>
      </c>
    </row>
    <row r="19" spans="1:10" ht="27.75" customHeight="1">
      <c r="A19" s="12">
        <v>3</v>
      </c>
      <c r="B19" s="13" t="s">
        <v>18</v>
      </c>
      <c r="C19" s="5">
        <f>(MIN($F19,200)/34+MIN(MAX($F19-200,0),200)/32+MIN(MAX($F19-400,0),200)/30+MIN(MAX($F19-600,0),400)/28)/24+$E$1</f>
        <v>0.5980392156862745</v>
      </c>
      <c r="D19" s="5">
        <f>(1+MIN($F19,60)/20+MIN(MAX($F19-60,0),540)/15+MIN(MAX($F19-600,0),400)/11.428)/24+$E$1</f>
        <v>0.8805555555555555</v>
      </c>
      <c r="E19" s="14">
        <v>3</v>
      </c>
      <c r="F19" s="6">
        <f t="shared" si="0"/>
        <v>182</v>
      </c>
      <c r="G19" s="8" t="e">
        <f t="shared" si="1"/>
        <v>#DIV/0!</v>
      </c>
      <c r="H19" s="9"/>
      <c r="I19" s="10"/>
      <c r="J19" s="15" t="s">
        <v>29</v>
      </c>
    </row>
    <row r="20" spans="1:10" ht="12.75">
      <c r="A20" s="1"/>
      <c r="B20" s="56" t="s">
        <v>19</v>
      </c>
      <c r="C20" s="57"/>
      <c r="D20" s="58"/>
      <c r="E20" s="14">
        <v>34</v>
      </c>
      <c r="F20" s="6">
        <f t="shared" si="0"/>
        <v>216</v>
      </c>
      <c r="G20" s="8" t="e">
        <f t="shared" si="1"/>
        <v>#DIV/0!</v>
      </c>
      <c r="H20" s="9"/>
      <c r="I20" s="10"/>
      <c r="J20" s="15" t="s">
        <v>20</v>
      </c>
    </row>
    <row r="21" spans="1:10" ht="26.25" customHeight="1">
      <c r="A21" s="1">
        <v>4</v>
      </c>
      <c r="B21" s="48" t="s">
        <v>53</v>
      </c>
      <c r="C21" s="5">
        <f>(MIN($F21,200)/34+MIN(MAX($F21-200,0),200)/32+MIN(MAX($F21-400,0),200)/30+MIN(MAX($F21-600,0),400)/28)/24+$E$1</f>
        <v>0.6474417892156863</v>
      </c>
      <c r="D21" s="5">
        <f>(1+MIN($F21,60)/20+MIN(MAX($F21-60,0),540)/15+MIN(MAX($F21-600,0),400)/11.428)/24+$E$1</f>
        <v>0.9888888888888888</v>
      </c>
      <c r="E21" s="14">
        <v>5</v>
      </c>
      <c r="F21" s="6">
        <f t="shared" si="0"/>
        <v>221</v>
      </c>
      <c r="G21" s="8" t="e">
        <f t="shared" si="1"/>
        <v>#DIV/0!</v>
      </c>
      <c r="H21" s="9"/>
      <c r="I21" s="10"/>
      <c r="J21" s="15" t="s">
        <v>20</v>
      </c>
    </row>
    <row r="22" spans="1:10" ht="25.5">
      <c r="A22" s="12"/>
      <c r="B22" s="56" t="s">
        <v>21</v>
      </c>
      <c r="C22" s="57"/>
      <c r="D22" s="58"/>
      <c r="E22" s="14">
        <v>13</v>
      </c>
      <c r="F22" s="6">
        <f t="shared" si="0"/>
        <v>234</v>
      </c>
      <c r="G22" s="8" t="e">
        <f t="shared" si="1"/>
        <v>#DIV/0!</v>
      </c>
      <c r="H22" s="9"/>
      <c r="I22" s="10"/>
      <c r="J22" s="15" t="s">
        <v>30</v>
      </c>
    </row>
    <row r="23" spans="1:10" ht="12.75">
      <c r="A23" s="12"/>
      <c r="B23" s="17" t="s">
        <v>10</v>
      </c>
      <c r="C23" s="18"/>
      <c r="D23" s="19"/>
      <c r="E23" s="14">
        <v>22</v>
      </c>
      <c r="F23" s="6">
        <f t="shared" si="0"/>
        <v>256</v>
      </c>
      <c r="G23" s="8" t="e">
        <f t="shared" si="1"/>
        <v>#DIV/0!</v>
      </c>
      <c r="H23" s="9"/>
      <c r="I23" s="10"/>
      <c r="J23" s="15" t="s">
        <v>22</v>
      </c>
    </row>
    <row r="24" spans="1:10" ht="12.75">
      <c r="A24" s="12"/>
      <c r="B24" s="56" t="s">
        <v>23</v>
      </c>
      <c r="C24" s="57"/>
      <c r="D24" s="58"/>
      <c r="E24" s="14">
        <v>9</v>
      </c>
      <c r="F24" s="6">
        <f t="shared" si="0"/>
        <v>265</v>
      </c>
      <c r="G24" s="8" t="e">
        <f t="shared" si="1"/>
        <v>#DIV/0!</v>
      </c>
      <c r="H24" s="9"/>
      <c r="I24" s="10"/>
      <c r="J24" s="15" t="s">
        <v>25</v>
      </c>
    </row>
    <row r="25" spans="1:10" ht="24" customHeight="1">
      <c r="A25" s="1"/>
      <c r="B25" s="16" t="s">
        <v>24</v>
      </c>
      <c r="C25" s="16"/>
      <c r="D25" s="16"/>
      <c r="E25" s="14">
        <v>22</v>
      </c>
      <c r="F25" s="6">
        <f t="shared" si="0"/>
        <v>287</v>
      </c>
      <c r="G25" s="8" t="e">
        <f t="shared" si="1"/>
        <v>#DIV/0!</v>
      </c>
      <c r="H25" s="9"/>
      <c r="I25" s="10"/>
      <c r="J25" s="15" t="s">
        <v>60</v>
      </c>
    </row>
    <row r="26" spans="1:10" ht="38.25">
      <c r="A26" s="20" t="s">
        <v>26</v>
      </c>
      <c r="B26" s="23" t="s">
        <v>54</v>
      </c>
      <c r="C26" s="5">
        <f>(MIN($F26,200)/34+MIN(MAX($F26-200,0),200)/32+MIN(MAX($F26-400,0),200)/30+MIN(MAX($F26-600,0),400)/28)/24+$E$1</f>
        <v>0.7503063725490196</v>
      </c>
      <c r="D26" s="5">
        <f>(1+MIN($F26,60)/20+MIN(MAX($F26-60,0),540)/15+MIN(MAX($F26-600,0),400)/11.428)/24+$E$1</f>
        <v>1.2083333333333335</v>
      </c>
      <c r="E26" s="14">
        <v>13</v>
      </c>
      <c r="F26" s="6">
        <f t="shared" si="0"/>
        <v>300</v>
      </c>
      <c r="G26" s="8" t="e">
        <f t="shared" si="1"/>
        <v>#DIV/0!</v>
      </c>
      <c r="H26" s="9"/>
      <c r="I26" s="10"/>
      <c r="J26" s="39" t="s">
        <v>55</v>
      </c>
    </row>
    <row r="27" spans="1:10" s="32" customFormat="1" ht="12.75" customHeight="1">
      <c r="A27" s="25"/>
      <c r="B27" s="47"/>
      <c r="C27" s="47"/>
      <c r="D27" s="47"/>
      <c r="E27" s="47"/>
      <c r="F27" s="47"/>
      <c r="G27" s="47"/>
      <c r="H27" s="47"/>
      <c r="I27" s="47"/>
      <c r="J27" s="47"/>
    </row>
    <row r="28" spans="1:10" s="32" customFormat="1" ht="25.5" customHeight="1">
      <c r="A28" s="25"/>
      <c r="B28" s="49" t="s">
        <v>57</v>
      </c>
      <c r="C28" s="49"/>
      <c r="D28" s="49"/>
      <c r="E28" s="49"/>
      <c r="F28" s="49"/>
      <c r="G28" s="49"/>
      <c r="H28" s="49"/>
      <c r="I28" s="49"/>
      <c r="J28" s="49"/>
    </row>
    <row r="29" spans="2:10" s="32" customFormat="1" ht="12.75">
      <c r="B29" s="26" t="s">
        <v>58</v>
      </c>
      <c r="C29" s="26"/>
      <c r="D29" s="26"/>
      <c r="E29" s="28"/>
      <c r="F29" s="29"/>
      <c r="G29" s="29"/>
      <c r="H29" s="29"/>
      <c r="I29" s="30"/>
      <c r="J29" s="33"/>
    </row>
    <row r="30" spans="1:10" s="32" customFormat="1" ht="16.5" customHeight="1">
      <c r="A30" s="25"/>
      <c r="B30" s="26" t="s">
        <v>59</v>
      </c>
      <c r="C30" s="26"/>
      <c r="D30" s="26"/>
      <c r="E30" s="28"/>
      <c r="F30" s="29"/>
      <c r="G30" s="29"/>
      <c r="H30" s="29"/>
      <c r="I30" s="30"/>
      <c r="J30" s="33"/>
    </row>
    <row r="31" spans="1:10" s="32" customFormat="1" ht="12.75">
      <c r="A31" s="25"/>
      <c r="B31" s="34"/>
      <c r="C31" s="27"/>
      <c r="D31" s="27"/>
      <c r="E31" s="28"/>
      <c r="F31" s="29"/>
      <c r="G31" s="29"/>
      <c r="H31" s="29"/>
      <c r="I31" s="30"/>
      <c r="J31" s="33"/>
    </row>
    <row r="32" spans="1:10" s="32" customFormat="1" ht="12.75">
      <c r="A32" s="25"/>
      <c r="B32" s="64"/>
      <c r="C32" s="64"/>
      <c r="D32" s="64"/>
      <c r="E32" s="28"/>
      <c r="F32" s="29"/>
      <c r="G32" s="29"/>
      <c r="H32" s="29"/>
      <c r="I32" s="30"/>
      <c r="J32" s="31"/>
    </row>
    <row r="33" spans="2:10" s="32" customFormat="1" ht="12.75">
      <c r="B33" s="65"/>
      <c r="C33" s="65"/>
      <c r="D33" s="65"/>
      <c r="E33" s="28"/>
      <c r="F33" s="29"/>
      <c r="G33" s="29"/>
      <c r="H33" s="29"/>
      <c r="I33" s="30"/>
      <c r="J33" s="31"/>
    </row>
    <row r="34" spans="1:10" s="32" customFormat="1" ht="12.75">
      <c r="A34" s="25"/>
      <c r="B34" s="26"/>
      <c r="C34" s="27"/>
      <c r="D34" s="27"/>
      <c r="E34" s="28"/>
      <c r="F34" s="29"/>
      <c r="G34" s="29"/>
      <c r="H34" s="29"/>
      <c r="I34" s="30"/>
      <c r="J34" s="31"/>
    </row>
    <row r="35" spans="1:10" s="32" customFormat="1" ht="12.75">
      <c r="A35" s="25"/>
      <c r="B35" s="35"/>
      <c r="C35" s="27"/>
      <c r="D35" s="27"/>
      <c r="E35" s="28"/>
      <c r="F35" s="29"/>
      <c r="G35" s="29"/>
      <c r="H35" s="29"/>
      <c r="I35" s="30"/>
      <c r="J35" s="31"/>
    </row>
    <row r="36" spans="9:10" ht="12.75">
      <c r="I36" s="36"/>
      <c r="J36" s="37"/>
    </row>
    <row r="38" spans="2:9" ht="12.75">
      <c r="B38" s="38"/>
      <c r="C38" s="38"/>
      <c r="D38" s="38"/>
      <c r="E38" s="38"/>
      <c r="F38" s="38"/>
      <c r="G38" s="38"/>
      <c r="H38" s="38"/>
      <c r="I38" s="38"/>
    </row>
    <row r="39" spans="2:9" ht="12.75">
      <c r="B39" s="38"/>
      <c r="C39" s="38"/>
      <c r="D39" s="38"/>
      <c r="E39" s="63"/>
      <c r="F39" s="63"/>
      <c r="G39" s="38"/>
      <c r="H39" s="38"/>
      <c r="I39" s="38"/>
    </row>
    <row r="40" spans="2:9" ht="12.75">
      <c r="B40" s="38"/>
      <c r="C40" s="38"/>
      <c r="D40" s="38"/>
      <c r="E40" s="63"/>
      <c r="F40" s="63"/>
      <c r="G40" s="38"/>
      <c r="H40" s="38"/>
      <c r="I40" s="38"/>
    </row>
    <row r="41" spans="2:9" ht="12.75">
      <c r="B41" s="29"/>
      <c r="C41" s="29"/>
      <c r="D41" s="29"/>
      <c r="E41" s="29"/>
      <c r="F41" s="29"/>
      <c r="G41" s="29"/>
      <c r="H41" s="29"/>
      <c r="I41" s="29"/>
    </row>
    <row r="42" spans="2:9" ht="12.75">
      <c r="B42" s="29"/>
      <c r="C42" s="29"/>
      <c r="D42" s="29"/>
      <c r="E42" s="29"/>
      <c r="F42" s="29"/>
      <c r="G42" s="29"/>
      <c r="H42" s="29"/>
      <c r="I42" s="29"/>
    </row>
    <row r="43" spans="2:9" ht="12.75">
      <c r="B43" s="29"/>
      <c r="C43" s="29"/>
      <c r="D43" s="29"/>
      <c r="E43" s="29"/>
      <c r="F43" s="29"/>
      <c r="G43" s="29"/>
      <c r="H43" s="29"/>
      <c r="I43" s="29"/>
    </row>
    <row r="44" spans="2:9" ht="12.75">
      <c r="B44" s="29"/>
      <c r="C44" s="29"/>
      <c r="D44" s="29"/>
      <c r="E44" s="29"/>
      <c r="F44" s="29"/>
      <c r="G44" s="29"/>
      <c r="H44" s="29"/>
      <c r="I44" s="29"/>
    </row>
    <row r="45" spans="2:9" ht="12.75">
      <c r="B45" s="29"/>
      <c r="C45" s="29"/>
      <c r="D45" s="29"/>
      <c r="E45" s="29"/>
      <c r="F45" s="29"/>
      <c r="G45" s="29"/>
      <c r="H45" s="29"/>
      <c r="I45" s="29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2.75">
      <c r="B48" s="29"/>
      <c r="C48" s="29"/>
      <c r="D48" s="29"/>
      <c r="E48" s="29"/>
      <c r="F48" s="29"/>
      <c r="G48" s="29"/>
      <c r="H48" s="29"/>
      <c r="I48" s="29"/>
    </row>
    <row r="49" spans="2:9" ht="12.75">
      <c r="B49" s="29"/>
      <c r="C49" s="29"/>
      <c r="D49" s="29"/>
      <c r="E49" s="29"/>
      <c r="F49" s="29"/>
      <c r="G49" s="29"/>
      <c r="H49" s="29"/>
      <c r="I49" s="29"/>
    </row>
    <row r="50" spans="2:9" ht="12.75">
      <c r="B50" s="29"/>
      <c r="C50" s="29"/>
      <c r="D50" s="29"/>
      <c r="E50" s="29"/>
      <c r="F50" s="29"/>
      <c r="G50" s="29"/>
      <c r="H50" s="29"/>
      <c r="I50" s="29"/>
    </row>
    <row r="51" spans="2:9" ht="12.75">
      <c r="B51" s="32"/>
      <c r="C51" s="32"/>
      <c r="D51" s="32"/>
      <c r="E51" s="32"/>
      <c r="F51" s="32"/>
      <c r="G51" s="32"/>
      <c r="H51" s="32"/>
      <c r="I51" s="32"/>
    </row>
  </sheetData>
  <mergeCells count="18">
    <mergeCell ref="B22:D22"/>
    <mergeCell ref="B5:D5"/>
    <mergeCell ref="E39:E40"/>
    <mergeCell ref="F39:F40"/>
    <mergeCell ref="B32:D32"/>
    <mergeCell ref="B33:D33"/>
    <mergeCell ref="B17:D17"/>
    <mergeCell ref="B20:D20"/>
    <mergeCell ref="B28:J28"/>
    <mergeCell ref="C1:D1"/>
    <mergeCell ref="E1:F1"/>
    <mergeCell ref="A1:B2"/>
    <mergeCell ref="B24:D24"/>
    <mergeCell ref="B15:D15"/>
    <mergeCell ref="G1:I1"/>
    <mergeCell ref="B4:D4"/>
    <mergeCell ref="B12:D12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mkam</cp:lastModifiedBy>
  <dcterms:created xsi:type="dcterms:W3CDTF">2005-05-03T22:47:02Z</dcterms:created>
  <dcterms:modified xsi:type="dcterms:W3CDTF">2006-05-06T08:55:46Z</dcterms:modified>
  <cp:category/>
  <cp:version/>
  <cp:contentType/>
  <cp:contentStatus/>
</cp:coreProperties>
</file>