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00_ПавловскоВырицевский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<sst xmlns="http://schemas.openxmlformats.org/spreadsheetml/2006/main" count="61" uniqueCount="60">
  <si>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КП</t>
  </si>
  <si>
    <t>Откр.</t>
  </si>
  <si>
    <t>Закрыт.</t>
  </si>
  <si>
    <t>Общ</t>
  </si>
  <si>
    <t>С</t>
  </si>
  <si>
    <t xml:space="preserve">Прямо. </t>
  </si>
  <si>
    <t>Ф</t>
  </si>
  <si>
    <t>Санкт-Петербург ,Финляндский вокз.</t>
  </si>
  <si>
    <t>Под Володарским мостом</t>
  </si>
  <si>
    <r>
      <t xml:space="preserve">Сбор на набережной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набережной</t>
    </r>
  </si>
  <si>
    <t>Т-образный перекресток в им.Свердлова</t>
  </si>
  <si>
    <t>Прямо</t>
  </si>
  <si>
    <r>
      <t>налево,</t>
    </r>
    <r>
      <rPr>
        <sz val="10"/>
        <rFont val="Arial Cyr"/>
        <family val="0"/>
      </rPr>
      <t xml:space="preserve"> на Колтуши </t>
    </r>
  </si>
  <si>
    <t>Ладожский мост</t>
  </si>
  <si>
    <t>Кировск,автостанция</t>
  </si>
  <si>
    <t>Перекресток на Мгу</t>
  </si>
  <si>
    <t>Налево</t>
  </si>
  <si>
    <t>Мга</t>
  </si>
  <si>
    <r>
      <t>Прямо. Ч</t>
    </r>
    <r>
      <rPr>
        <sz val="10"/>
        <rFont val="Arial Cyr"/>
        <family val="0"/>
      </rPr>
      <t>ерез 2 км пересечь с A120. Продолжение</t>
    </r>
    <r>
      <rPr>
        <b/>
        <sz val="10"/>
        <rFont val="Arial Cyr"/>
        <family val="0"/>
      </rPr>
      <t xml:space="preserve"> чуть правее</t>
    </r>
  </si>
  <si>
    <t>Шапки</t>
  </si>
  <si>
    <t>Направо на Тосно</t>
  </si>
  <si>
    <t>Тосно</t>
  </si>
  <si>
    <t>Лисино-Корпус. Церковь</t>
  </si>
  <si>
    <t>заезжаем в поселок Лисино-Корпус (у поселка налево), около церкви направо</t>
  </si>
  <si>
    <t xml:space="preserve"> Бревет "Павловский"</t>
  </si>
  <si>
    <t>Куровицы</t>
  </si>
  <si>
    <t>Пижма</t>
  </si>
  <si>
    <t>Поворот на Новый свет</t>
  </si>
  <si>
    <t>Поворот на Новый свет-2</t>
  </si>
  <si>
    <t>Поворот на Павловск</t>
  </si>
  <si>
    <t>Романовка</t>
  </si>
  <si>
    <t>Перекресток после Покровской, Динамо</t>
  </si>
  <si>
    <t>Павловск</t>
  </si>
  <si>
    <t>Павловск, вокзал</t>
  </si>
  <si>
    <t>Перекресток на Вырицу</t>
  </si>
  <si>
    <t>Мины</t>
  </si>
  <si>
    <t>Поворот на Новинку</t>
  </si>
  <si>
    <t>Мурманское шоссе</t>
  </si>
  <si>
    <r>
      <t>Перед виадуком,</t>
    </r>
    <r>
      <rPr>
        <b/>
        <sz val="10"/>
        <rFont val="Arial Cyr"/>
        <family val="0"/>
      </rPr>
      <t xml:space="preserve"> налево на кирпич</t>
    </r>
    <r>
      <rPr>
        <sz val="10"/>
        <rFont val="Arial Cyr"/>
        <family val="0"/>
      </rPr>
      <t xml:space="preserve">, на шоссе </t>
    </r>
    <r>
      <rPr>
        <b/>
        <sz val="10"/>
        <rFont val="Arial Cyr"/>
        <family val="0"/>
      </rPr>
      <t>направо</t>
    </r>
  </si>
  <si>
    <t>Новинка</t>
  </si>
  <si>
    <t>Вырица, плотина</t>
  </si>
  <si>
    <t>На т-перекрестке направо (фото №16)</t>
  </si>
  <si>
    <t>КП за селом, у перекрестка (фото №17)</t>
  </si>
  <si>
    <t>Налево (фото №19)</t>
  </si>
  <si>
    <t>Направо (фото №20) Сразу за поворотом каменные ворота.</t>
  </si>
  <si>
    <t>Внутри поселка направо по главной (фото №21)</t>
  </si>
  <si>
    <t>Сразу после 7% спуска налево, по главной (фото №22)</t>
  </si>
  <si>
    <t>Строго по главной, перед парком налево (фото №23), через 200м финиш</t>
  </si>
  <si>
    <t xml:space="preserve">Финиш </t>
  </si>
  <si>
    <t>переезд жд у станц.. Колтуши</t>
  </si>
  <si>
    <r>
      <t xml:space="preserve">Прямо, </t>
    </r>
    <r>
      <rPr>
        <sz val="10"/>
        <rFont val="Arial Cyr"/>
        <family val="0"/>
      </rPr>
      <t>до Мурманского шоссе</t>
    </r>
  </si>
  <si>
    <t>Налево на Вырицу</t>
  </si>
  <si>
    <r>
      <t xml:space="preserve">Налево </t>
    </r>
    <r>
      <rPr>
        <sz val="10"/>
        <rFont val="Arial Cyr"/>
        <family val="0"/>
      </rPr>
      <t>на Вырицу</t>
    </r>
  </si>
  <si>
    <t>Немного недоезжая Новинки, Отметка и разворот</t>
  </si>
  <si>
    <t>За 300 метров до виадука через кольцевую вокруг Гатчины направо (фото №18)</t>
  </si>
  <si>
    <r>
      <t xml:space="preserve">Разворот </t>
    </r>
    <r>
      <rPr>
        <b/>
        <sz val="10"/>
        <rFont val="Arial Cyr"/>
        <family val="0"/>
      </rPr>
      <t xml:space="preserve">направо </t>
    </r>
    <r>
      <rPr>
        <sz val="10"/>
        <rFont val="Arial Cyr"/>
        <family val="0"/>
      </rPr>
      <t xml:space="preserve">на Кировск, </t>
    </r>
    <r>
      <rPr>
        <b/>
        <sz val="10"/>
        <rFont val="Arial Cyr"/>
        <family val="0"/>
      </rPr>
      <t>КП у памятника с танками</t>
    </r>
  </si>
  <si>
    <t>кафе. Прямо</t>
  </si>
  <si>
    <t>Мост через Суйду</t>
  </si>
  <si>
    <r>
      <t>По указателю на Новинку и Чащу,</t>
    </r>
    <r>
      <rPr>
        <b/>
        <sz val="10"/>
        <rFont val="Arial Cyr"/>
        <family val="0"/>
      </rPr>
      <t xml:space="preserve"> налево.</t>
    </r>
    <r>
      <rPr>
        <sz val="10"/>
        <rFont val="Arial Cyr"/>
        <family val="0"/>
      </rPr>
      <t xml:space="preserve"> </t>
    </r>
  </si>
  <si>
    <t xml:space="preserve">КП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</si>
</sst>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distributed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vertical="justify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justify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distributed"/>
    </xf>
    <xf numFmtId="0" fontId="0" fillId="0" borderId="1" xfId="0" applyFont="1" applyBorder="1" applyAlignment="1">
      <alignment vertical="justify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left" vertical="distributed"/>
    </xf>
    <xf numFmtId="0" fontId="7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distributed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15" applyBorder="1" applyAlignment="1">
      <alignment/>
    </xf>
    <xf numFmtId="0" fontId="0" fillId="0" borderId="1" xfId="15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distributed"/>
    </xf>
    <xf numFmtId="0" fontId="7" fillId="0" borderId="3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icstar.spb.ru/map/foto/2006_200_pigm/16.jpg" TargetMode="External" /><Relationship Id="rId2" Type="http://schemas.openxmlformats.org/officeDocument/2006/relationships/hyperlink" Target="http://www.balticstar.spb.ru/map/foto/2006_200_pigm/17.jpg" TargetMode="External" /><Relationship Id="rId3" Type="http://schemas.openxmlformats.org/officeDocument/2006/relationships/hyperlink" Target="http://www.balticstar.spb.ru/map/foto/2006_200_pigm/18.jpg" TargetMode="External" /><Relationship Id="rId4" Type="http://schemas.openxmlformats.org/officeDocument/2006/relationships/hyperlink" Target="http://www.balticstar.spb.ru/map/foto/2006_200_pigm/19.jpg" TargetMode="External" /><Relationship Id="rId5" Type="http://schemas.openxmlformats.org/officeDocument/2006/relationships/hyperlink" Target="http://www.balticstar.spb.ru/map/foto/2006_200_pigm/20.jpg" TargetMode="External" /><Relationship Id="rId6" Type="http://schemas.openxmlformats.org/officeDocument/2006/relationships/hyperlink" Target="http://www.balticstar.spb.ru/map/foto/2006_200_pigm/21.jpg" TargetMode="External" /><Relationship Id="rId7" Type="http://schemas.openxmlformats.org/officeDocument/2006/relationships/hyperlink" Target="http://www.balticstar.spb.ru/map/foto/2006_200_pigm/22.jpg" TargetMode="External" /><Relationship Id="rId8" Type="http://schemas.openxmlformats.org/officeDocument/2006/relationships/hyperlink" Target="http://www.balticstar.spb.ru/map/foto/2006_200_pigm/23.jpg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7">
      <selection activeCell="G32" sqref="G32"/>
    </sheetView>
  </sheetViews>
  <sheetFormatPr defaultColWidth="9.00390625" defaultRowHeight="12.75"/>
  <cols>
    <col min="1" max="1" width="3.125" style="0" customWidth="1"/>
    <col min="2" max="2" width="20.625" style="0" customWidth="1"/>
    <col min="3" max="4" width="5.75390625" style="0" customWidth="1"/>
    <col min="5" max="5" width="3.125" style="0" customWidth="1"/>
    <col min="6" max="6" width="4.625" style="0" customWidth="1"/>
    <col min="7" max="7" width="56.00390625" style="0" customWidth="1"/>
  </cols>
  <sheetData>
    <row r="1" spans="1:7" ht="12.75">
      <c r="A1" s="57" t="s">
        <v>24</v>
      </c>
      <c r="B1" s="58"/>
      <c r="C1" s="55" t="s">
        <v>0</v>
      </c>
      <c r="D1" s="55"/>
      <c r="E1" s="56">
        <v>0.375</v>
      </c>
      <c r="F1" s="56"/>
      <c r="G1" s="2"/>
    </row>
    <row r="2" spans="1:7" ht="12.75">
      <c r="A2" s="59"/>
      <c r="B2" s="60"/>
      <c r="C2" s="1" t="s">
        <v>1</v>
      </c>
      <c r="D2" s="1" t="s">
        <v>2</v>
      </c>
      <c r="E2" s="1"/>
      <c r="F2" s="1" t="s">
        <v>3</v>
      </c>
      <c r="G2" s="2"/>
    </row>
    <row r="3" spans="1:7" ht="26.25" customHeight="1">
      <c r="A3" s="3" t="s">
        <v>4</v>
      </c>
      <c r="B3" s="4" t="s">
        <v>7</v>
      </c>
      <c r="C3" s="5">
        <f>(MIN($F3,200)/34+MIN(MAX($F3-200,0),200)/32+MIN(MAX($F3-400,0),200)/30+MIN(MAX($F3-600,0),400)/28)/24+$E$1</f>
        <v>0.375</v>
      </c>
      <c r="D3" s="5">
        <f>(MIN($F3,200)/34+MIN(MAX($F3-200,0),200)/32+MIN(MAX($F3-400,0),200)/30+MIN(MAX($F3-600,0),400)/28)/24+$E$1</f>
        <v>0.375</v>
      </c>
      <c r="E3" s="6">
        <v>0</v>
      </c>
      <c r="F3" s="6">
        <v>0</v>
      </c>
      <c r="G3" s="29" t="s">
        <v>9</v>
      </c>
    </row>
    <row r="4" spans="1:7" ht="26.25" customHeight="1">
      <c r="A4" s="3"/>
      <c r="B4" s="61" t="s">
        <v>8</v>
      </c>
      <c r="C4" s="62"/>
      <c r="D4" s="39"/>
      <c r="E4" s="6">
        <v>13</v>
      </c>
      <c r="F4" s="6">
        <f aca="true" t="shared" si="0" ref="F4:F27">F3+E4</f>
        <v>13</v>
      </c>
      <c r="G4" s="7" t="s">
        <v>11</v>
      </c>
    </row>
    <row r="5" spans="1:7" ht="28.5" customHeight="1">
      <c r="A5" s="8"/>
      <c r="B5" s="40" t="s">
        <v>10</v>
      </c>
      <c r="C5" s="40"/>
      <c r="D5" s="40"/>
      <c r="E5" s="9">
        <v>16</v>
      </c>
      <c r="F5" s="6">
        <f t="shared" si="0"/>
        <v>29</v>
      </c>
      <c r="G5" s="10" t="s">
        <v>12</v>
      </c>
    </row>
    <row r="6" spans="1:7" ht="12.75">
      <c r="A6" s="8"/>
      <c r="B6" s="46" t="s">
        <v>49</v>
      </c>
      <c r="C6" s="47"/>
      <c r="D6" s="48"/>
      <c r="E6" s="9">
        <v>8</v>
      </c>
      <c r="F6" s="6">
        <f t="shared" si="0"/>
        <v>37</v>
      </c>
      <c r="G6" s="10" t="s">
        <v>50</v>
      </c>
    </row>
    <row r="7" spans="1:7" ht="12.75">
      <c r="A7" s="8"/>
      <c r="B7" s="12" t="s">
        <v>37</v>
      </c>
      <c r="C7" s="13"/>
      <c r="D7" s="14"/>
      <c r="E7" s="9">
        <v>4</v>
      </c>
      <c r="F7" s="6">
        <f>F6+E7</f>
        <v>41</v>
      </c>
      <c r="G7" s="30" t="s">
        <v>38</v>
      </c>
    </row>
    <row r="8" spans="1:7" ht="12.75">
      <c r="A8" s="8">
        <v>1</v>
      </c>
      <c r="B8" s="31" t="s">
        <v>13</v>
      </c>
      <c r="C8" s="5">
        <f>(MIN($F8,200)/34+MIN(MAX($F8-200,0),200)/32+MIN(MAX($F8-400,0),200)/30+MIN(MAX($F8-600,0),400)/28)/24+$E$1</f>
        <v>0.44730392156862747</v>
      </c>
      <c r="D8" s="5">
        <f>(1+MIN($F8,60)/20+MIN(MAX($F8-60,0),540)/15+MIN(MAX($F8-600,0),400)/11.428)/24+$E$1</f>
        <v>0.5395833333333333</v>
      </c>
      <c r="E8" s="9">
        <v>18</v>
      </c>
      <c r="F8" s="6">
        <f>F7+E8</f>
        <v>59</v>
      </c>
      <c r="G8" s="30" t="s">
        <v>55</v>
      </c>
    </row>
    <row r="9" spans="2:7" ht="12.75">
      <c r="B9" s="31" t="s">
        <v>14</v>
      </c>
      <c r="C9" s="5"/>
      <c r="D9" s="5"/>
      <c r="E9" s="9">
        <v>7</v>
      </c>
      <c r="F9" s="6">
        <f t="shared" si="0"/>
        <v>66</v>
      </c>
      <c r="G9" s="10" t="s">
        <v>5</v>
      </c>
    </row>
    <row r="10" spans="1:7" ht="12.75">
      <c r="A10" s="8"/>
      <c r="B10" s="46" t="s">
        <v>15</v>
      </c>
      <c r="C10" s="47"/>
      <c r="D10" s="48"/>
      <c r="E10" s="9">
        <v>7</v>
      </c>
      <c r="F10" s="6">
        <f t="shared" si="0"/>
        <v>73</v>
      </c>
      <c r="G10" s="10" t="s">
        <v>16</v>
      </c>
    </row>
    <row r="11" spans="1:7" ht="25.5">
      <c r="A11" s="15"/>
      <c r="B11" s="46" t="s">
        <v>17</v>
      </c>
      <c r="C11" s="47"/>
      <c r="D11" s="48"/>
      <c r="E11" s="9">
        <v>11</v>
      </c>
      <c r="F11" s="6">
        <f t="shared" si="0"/>
        <v>84</v>
      </c>
      <c r="G11" s="10" t="s">
        <v>18</v>
      </c>
    </row>
    <row r="12" spans="1:7" ht="12.75">
      <c r="A12" s="8"/>
      <c r="B12" s="46" t="s">
        <v>19</v>
      </c>
      <c r="C12" s="47"/>
      <c r="D12" s="48"/>
      <c r="E12" s="9">
        <v>22</v>
      </c>
      <c r="F12" s="6">
        <f t="shared" si="0"/>
        <v>106</v>
      </c>
      <c r="G12" s="16" t="s">
        <v>20</v>
      </c>
    </row>
    <row r="13" spans="1:7" ht="28.5" customHeight="1">
      <c r="A13" s="8"/>
      <c r="B13" s="31" t="s">
        <v>21</v>
      </c>
      <c r="C13" s="5"/>
      <c r="D13" s="5"/>
      <c r="E13" s="9">
        <v>22</v>
      </c>
      <c r="F13" s="6">
        <f t="shared" si="0"/>
        <v>128</v>
      </c>
      <c r="G13" s="10" t="s">
        <v>11</v>
      </c>
    </row>
    <row r="14" spans="1:7" ht="27.75" customHeight="1">
      <c r="A14" s="8"/>
      <c r="B14" s="52" t="s">
        <v>22</v>
      </c>
      <c r="C14" s="53"/>
      <c r="D14" s="54"/>
      <c r="E14" s="9">
        <v>17</v>
      </c>
      <c r="F14" s="6">
        <f t="shared" si="0"/>
        <v>145</v>
      </c>
      <c r="G14" s="10" t="s">
        <v>23</v>
      </c>
    </row>
    <row r="15" spans="1:7" ht="27.75" customHeight="1">
      <c r="A15" s="8"/>
      <c r="B15" s="46" t="s">
        <v>34</v>
      </c>
      <c r="C15" s="47"/>
      <c r="D15" s="48"/>
      <c r="E15" s="9">
        <v>7</v>
      </c>
      <c r="F15" s="6">
        <f t="shared" si="0"/>
        <v>152</v>
      </c>
      <c r="G15" s="10" t="s">
        <v>52</v>
      </c>
    </row>
    <row r="16" spans="1:7" ht="27.75" customHeight="1">
      <c r="A16" s="8">
        <v>2</v>
      </c>
      <c r="B16" s="33" t="s">
        <v>36</v>
      </c>
      <c r="C16" s="5"/>
      <c r="D16" s="5"/>
      <c r="E16" s="9">
        <v>11</v>
      </c>
      <c r="F16" s="6">
        <f t="shared" si="0"/>
        <v>163</v>
      </c>
      <c r="G16" s="30" t="s">
        <v>58</v>
      </c>
    </row>
    <row r="17" spans="1:7" ht="27.75" customHeight="1">
      <c r="A17" s="8"/>
      <c r="B17" s="33" t="s">
        <v>57</v>
      </c>
      <c r="C17" s="5">
        <f>(MIN($F17,200)/34+MIN(MAX($F17-200,0),200)/32+MIN(MAX($F17-400,0),200)/30+MIN(MAX($F17-600,0),400)/28)/24+$E$1</f>
        <v>0.5821078431372549</v>
      </c>
      <c r="D17" s="5">
        <f>(1+MIN($F17,60)/20+MIN(MAX($F17-60,0),540)/15+MIN(MAX($F17-600,0),400)/11.428)/24+$E$1</f>
        <v>0.8444444444444443</v>
      </c>
      <c r="E17" s="9">
        <v>6</v>
      </c>
      <c r="F17" s="6">
        <f t="shared" si="0"/>
        <v>169</v>
      </c>
      <c r="G17" s="10" t="s">
        <v>59</v>
      </c>
    </row>
    <row r="18" spans="1:7" ht="27.75" customHeight="1">
      <c r="A18" s="8">
        <v>3</v>
      </c>
      <c r="B18" s="33" t="s">
        <v>39</v>
      </c>
      <c r="C18" s="5">
        <f>(MIN($F18,200)/34+MIN(MAX($F18-200,0),200)/32+MIN(MAX($F18-400,0),200)/30+MIN(MAX($F18-600,0),400)/28)/24+$E$1</f>
        <v>0.6214001225490197</v>
      </c>
      <c r="D18" s="5">
        <f>(1+MIN($F18,60)/20+MIN(MAX($F18-60,0),540)/15+MIN(MAX($F18-600,0),400)/11.428)/24+$E$1</f>
        <v>0.9333333333333333</v>
      </c>
      <c r="E18" s="9">
        <v>32</v>
      </c>
      <c r="F18" s="6">
        <f t="shared" si="0"/>
        <v>201</v>
      </c>
      <c r="G18" s="30" t="s">
        <v>53</v>
      </c>
    </row>
    <row r="19" spans="1:7" ht="27.75" customHeight="1">
      <c r="A19" s="8"/>
      <c r="B19" s="33" t="s">
        <v>35</v>
      </c>
      <c r="C19" s="5"/>
      <c r="D19" s="5"/>
      <c r="E19" s="9">
        <v>38</v>
      </c>
      <c r="F19" s="6">
        <f t="shared" si="0"/>
        <v>239</v>
      </c>
      <c r="G19" s="10" t="s">
        <v>51</v>
      </c>
    </row>
    <row r="20" spans="1:7" ht="12.75">
      <c r="A20" s="1"/>
      <c r="B20" s="31" t="s">
        <v>40</v>
      </c>
      <c r="C20" s="35"/>
      <c r="D20" s="36"/>
      <c r="E20" s="9">
        <v>6</v>
      </c>
      <c r="F20" s="6">
        <f t="shared" si="0"/>
        <v>245</v>
      </c>
      <c r="G20" s="45" t="s">
        <v>56</v>
      </c>
    </row>
    <row r="21" spans="1:7" ht="12.75">
      <c r="A21" s="8"/>
      <c r="B21" s="31" t="s">
        <v>25</v>
      </c>
      <c r="C21" s="35"/>
      <c r="D21" s="36"/>
      <c r="E21" s="9">
        <v>8</v>
      </c>
      <c r="F21" s="6">
        <f t="shared" si="0"/>
        <v>253</v>
      </c>
      <c r="G21" s="44" t="s">
        <v>41</v>
      </c>
    </row>
    <row r="22" spans="1:7" ht="12.75">
      <c r="A22" s="8"/>
      <c r="B22" s="37" t="s">
        <v>26</v>
      </c>
      <c r="C22" s="5"/>
      <c r="D22" s="5"/>
      <c r="E22" s="9">
        <v>15</v>
      </c>
      <c r="F22" s="6">
        <f t="shared" si="0"/>
        <v>268</v>
      </c>
      <c r="G22" s="44" t="s">
        <v>42</v>
      </c>
    </row>
    <row r="23" spans="1:7" ht="12.75">
      <c r="A23" s="8"/>
      <c r="B23" s="31" t="s">
        <v>27</v>
      </c>
      <c r="C23" s="35"/>
      <c r="D23" s="36"/>
      <c r="E23" s="9">
        <v>3</v>
      </c>
      <c r="F23" s="6">
        <f t="shared" si="0"/>
        <v>271</v>
      </c>
      <c r="G23" s="44" t="s">
        <v>54</v>
      </c>
    </row>
    <row r="24" spans="1:7" ht="12.75">
      <c r="A24" s="8"/>
      <c r="B24" s="31" t="s">
        <v>28</v>
      </c>
      <c r="C24" s="35"/>
      <c r="D24" s="36"/>
      <c r="E24" s="9">
        <v>2</v>
      </c>
      <c r="F24" s="6">
        <f t="shared" si="0"/>
        <v>273</v>
      </c>
      <c r="G24" s="44" t="s">
        <v>43</v>
      </c>
    </row>
    <row r="25" spans="1:7" ht="24" customHeight="1">
      <c r="A25" s="1"/>
      <c r="B25" s="31" t="s">
        <v>29</v>
      </c>
      <c r="C25" s="35"/>
      <c r="D25" s="36"/>
      <c r="E25" s="9">
        <v>7</v>
      </c>
      <c r="F25" s="6">
        <f t="shared" si="0"/>
        <v>280</v>
      </c>
      <c r="G25" s="44" t="s">
        <v>44</v>
      </c>
    </row>
    <row r="26" spans="2:7" ht="12.75">
      <c r="B26" s="31" t="s">
        <v>30</v>
      </c>
      <c r="C26" s="32"/>
      <c r="D26" s="34"/>
      <c r="E26" s="9">
        <v>4</v>
      </c>
      <c r="F26" s="6">
        <f t="shared" si="0"/>
        <v>284</v>
      </c>
      <c r="G26" s="44" t="s">
        <v>45</v>
      </c>
    </row>
    <row r="27" spans="1:7" s="23" customFormat="1" ht="12.75" customHeight="1">
      <c r="A27" s="17"/>
      <c r="B27" s="31" t="s">
        <v>31</v>
      </c>
      <c r="C27" s="32"/>
      <c r="D27" s="34"/>
      <c r="E27" s="9">
        <v>14</v>
      </c>
      <c r="F27" s="6">
        <f t="shared" si="0"/>
        <v>298</v>
      </c>
      <c r="G27" s="44" t="s">
        <v>46</v>
      </c>
    </row>
    <row r="28" spans="1:7" s="23" customFormat="1" ht="25.5" customHeight="1">
      <c r="A28" s="17"/>
      <c r="B28" s="38" t="s">
        <v>32</v>
      </c>
      <c r="C28" s="41"/>
      <c r="D28" s="42"/>
      <c r="E28" s="9">
        <v>5</v>
      </c>
      <c r="F28" s="6">
        <f>F27+E28</f>
        <v>303</v>
      </c>
      <c r="G28" s="44" t="s">
        <v>47</v>
      </c>
    </row>
    <row r="29" spans="1:7" s="23" customFormat="1" ht="12.75">
      <c r="A29" s="15" t="s">
        <v>6</v>
      </c>
      <c r="B29" s="43" t="s">
        <v>33</v>
      </c>
      <c r="C29" s="5">
        <f>(MIN($F29,200)/34+MIN(MAX($F29-200,0),200)/32+MIN(MAX($F29-400,0),200)/30+MIN(MAX($F29-600,0),400)/28)/24+$E$1</f>
        <v>0.755514705882353</v>
      </c>
      <c r="D29" s="5">
        <v>0.20833333333333334</v>
      </c>
      <c r="E29" s="9">
        <v>1</v>
      </c>
      <c r="F29" s="6">
        <f>F28+E29</f>
        <v>304</v>
      </c>
      <c r="G29" s="11" t="s">
        <v>48</v>
      </c>
    </row>
    <row r="30" spans="1:7" s="23" customFormat="1" ht="16.5" customHeight="1">
      <c r="A30" s="17"/>
      <c r="B30" s="18"/>
      <c r="C30" s="18"/>
      <c r="D30" s="18"/>
      <c r="E30" s="20"/>
      <c r="F30" s="21"/>
      <c r="G30" s="24"/>
    </row>
    <row r="31" spans="1:7" s="23" customFormat="1" ht="12.75">
      <c r="A31" s="17"/>
      <c r="B31" s="25"/>
      <c r="C31" s="19"/>
      <c r="D31" s="19"/>
      <c r="E31" s="20"/>
      <c r="F31" s="21"/>
      <c r="G31" s="24"/>
    </row>
    <row r="32" spans="1:7" s="23" customFormat="1" ht="12.75">
      <c r="A32" s="17"/>
      <c r="B32" s="50"/>
      <c r="C32" s="50"/>
      <c r="D32" s="50"/>
      <c r="E32" s="20"/>
      <c r="F32" s="21"/>
      <c r="G32" s="22"/>
    </row>
    <row r="33" spans="2:7" s="23" customFormat="1" ht="12.75">
      <c r="B33" s="51"/>
      <c r="C33" s="51"/>
      <c r="D33" s="51"/>
      <c r="E33" s="20"/>
      <c r="F33" s="21"/>
      <c r="G33" s="22"/>
    </row>
    <row r="34" spans="1:7" s="23" customFormat="1" ht="12.75">
      <c r="A34" s="17"/>
      <c r="B34" s="18"/>
      <c r="C34" s="19"/>
      <c r="D34" s="19"/>
      <c r="E34" s="20"/>
      <c r="F34" s="21"/>
      <c r="G34" s="22"/>
    </row>
    <row r="35" spans="1:7" s="23" customFormat="1" ht="12.75">
      <c r="A35" s="17"/>
      <c r="B35" s="26"/>
      <c r="C35" s="19"/>
      <c r="D35" s="19"/>
      <c r="E35" s="20"/>
      <c r="F35" s="21"/>
      <c r="G35" s="22"/>
    </row>
    <row r="36" ht="12.75">
      <c r="G36" s="27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49"/>
      <c r="F39" s="49"/>
    </row>
    <row r="40" spans="2:6" ht="12.75">
      <c r="B40" s="28"/>
      <c r="C40" s="28"/>
      <c r="D40" s="28"/>
      <c r="E40" s="49"/>
      <c r="F40" s="49"/>
    </row>
    <row r="41" spans="2:6" ht="12.75">
      <c r="B41" s="21"/>
      <c r="C41" s="21"/>
      <c r="D41" s="21"/>
      <c r="E41" s="21"/>
      <c r="F41" s="21"/>
    </row>
    <row r="42" spans="2:6" ht="12.75">
      <c r="B42" s="21"/>
      <c r="C42" s="21"/>
      <c r="D42" s="21"/>
      <c r="E42" s="21"/>
      <c r="F42" s="21"/>
    </row>
    <row r="43" spans="2:6" ht="12.75">
      <c r="B43" s="21"/>
      <c r="C43" s="21"/>
      <c r="D43" s="21"/>
      <c r="E43" s="21"/>
      <c r="F43" s="21"/>
    </row>
    <row r="44" spans="2:6" ht="12.75">
      <c r="B44" s="21"/>
      <c r="C44" s="21"/>
      <c r="D44" s="21"/>
      <c r="E44" s="21"/>
      <c r="F44" s="21"/>
    </row>
    <row r="45" spans="2:6" ht="12.75">
      <c r="B45" s="21"/>
      <c r="C45" s="21"/>
      <c r="D45" s="21"/>
      <c r="E45" s="21"/>
      <c r="F45" s="21"/>
    </row>
    <row r="46" spans="2:6" ht="12.75">
      <c r="B46" s="21"/>
      <c r="C46" s="21"/>
      <c r="D46" s="21"/>
      <c r="E46" s="21"/>
      <c r="F46" s="21"/>
    </row>
    <row r="47" spans="2:6" ht="12.75"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1"/>
      <c r="D49" s="21"/>
      <c r="E49" s="21"/>
      <c r="F49" s="21"/>
    </row>
    <row r="50" spans="2:6" ht="12.75">
      <c r="B50" s="21"/>
      <c r="C50" s="21"/>
      <c r="D50" s="21"/>
      <c r="E50" s="21"/>
      <c r="F50" s="21"/>
    </row>
    <row r="51" spans="2:6" ht="12.75">
      <c r="B51" s="23"/>
      <c r="C51" s="23"/>
      <c r="D51" s="23"/>
      <c r="E51" s="23"/>
      <c r="F51" s="23"/>
    </row>
  </sheetData>
  <mergeCells count="15">
    <mergeCell ref="B6:D6"/>
    <mergeCell ref="B11:D11"/>
    <mergeCell ref="B5:D5"/>
    <mergeCell ref="B12:D12"/>
    <mergeCell ref="C1:D1"/>
    <mergeCell ref="E1:F1"/>
    <mergeCell ref="A1:B2"/>
    <mergeCell ref="B4:D4"/>
    <mergeCell ref="B10:D10"/>
    <mergeCell ref="B15:D15"/>
    <mergeCell ref="E39:E40"/>
    <mergeCell ref="F39:F40"/>
    <mergeCell ref="B32:D32"/>
    <mergeCell ref="B33:D33"/>
    <mergeCell ref="B14:D14"/>
  </mergeCells>
  <hyperlinks>
    <hyperlink ref="G21" r:id="rId1" display="На т-перекрестке направо (фото №16)"/>
    <hyperlink ref="G22" r:id="rId2" display="КП за селом, у перекрестка (фото №17)"/>
    <hyperlink ref="G23" r:id="rId3" display="За 300 метров до виадука через кольцевую вокруг Гатчины направо (фото №18)"/>
    <hyperlink ref="G24" r:id="rId4" display="Налево (фото №19)"/>
    <hyperlink ref="G25" r:id="rId5" display="Направо (фото №20) Сразу за поворотом каменные ворота."/>
    <hyperlink ref="G26" r:id="rId6" display="Внутри поселка направо по главной (фото №21)"/>
    <hyperlink ref="G27" r:id="rId7" display="Сразу после 7% спуска налево, по главной (фото №22)"/>
    <hyperlink ref="G28" r:id="rId8" display="Строго по главной, перед парком налево (фото №23), через 200м финиш"/>
  </hyperlinks>
  <printOptions/>
  <pageMargins left="0.75" right="0.75" top="1" bottom="1" header="0.5" footer="0.5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mkam</cp:lastModifiedBy>
  <dcterms:created xsi:type="dcterms:W3CDTF">2005-05-03T22:47:02Z</dcterms:created>
  <dcterms:modified xsi:type="dcterms:W3CDTF">2006-07-05T13:28:25Z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